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upuis\Desktop\QS working folders 2020\QS document\Online\"/>
    </mc:Choice>
  </mc:AlternateContent>
  <workbookProtection revisionsAlgorithmName="SHA-512" revisionsHashValue="lBLoV2393TNlD/V64SBxd8p1dcg5lc4FO5+OI24gBvkzFkWIOnAYQkHAx6qnWMj4cR0O3SkIuS7t51Q9Ur7jug==" revisionsSaltValue="CjsfuA8/b2cG5bgRDmtytw==" revisionsSpinCount="100000" lockRevision="1"/>
  <bookViews>
    <workbookView xWindow="0" yWindow="0" windowWidth="19200" windowHeight="7050" activeTab="2"/>
  </bookViews>
  <sheets>
    <sheet name="Input Sheet" sheetId="1" r:id="rId1"/>
    <sheet name="Summary" sheetId="2" r:id="rId2"/>
    <sheet name="Lot 1" sheetId="3" r:id="rId3"/>
    <sheet name="Lot 2" sheetId="4" r:id="rId4"/>
    <sheet name="Lot 3" sheetId="5" r:id="rId5"/>
    <sheet name="Lot 4" sheetId="6" r:id="rId6"/>
    <sheet name="Lot 5" sheetId="7" r:id="rId7"/>
    <sheet name="Lot 6" sheetId="8" r:id="rId8"/>
    <sheet name="Lot 7" sheetId="9" r:id="rId9"/>
    <sheet name="Lot 8" sheetId="10" r:id="rId10"/>
    <sheet name="Lot 9" sheetId="11" r:id="rId11"/>
    <sheet name="Lot 10" sheetId="12" r:id="rId12"/>
    <sheet name="Lot 11" sheetId="13" r:id="rId13"/>
    <sheet name="Lot 12" sheetId="14" r:id="rId14"/>
    <sheet name="Lot 13" sheetId="15" r:id="rId15"/>
    <sheet name="Lot 14" sheetId="16" r:id="rId16"/>
    <sheet name="Lot 15" sheetId="17" r:id="rId17"/>
    <sheet name="Lot 16" sheetId="18" r:id="rId18"/>
    <sheet name="Lot 17" sheetId="19" r:id="rId19"/>
    <sheet name="Lot 18" sheetId="20" r:id="rId20"/>
    <sheet name="Lot 19" sheetId="21" r:id="rId21"/>
    <sheet name="Lot 20" sheetId="22" r:id="rId22"/>
    <sheet name="Lot 21" sheetId="23" r:id="rId23"/>
    <sheet name="Lot 22" sheetId="24" r:id="rId24"/>
    <sheet name="Lot 23" sheetId="25" r:id="rId25"/>
    <sheet name="Lot 24" sheetId="26" r:id="rId26"/>
    <sheet name="Lot 25" sheetId="27" r:id="rId27"/>
    <sheet name="Lot 26" sheetId="28" r:id="rId28"/>
    <sheet name="Lot 27" sheetId="29" r:id="rId29"/>
    <sheet name="Lot 28" sheetId="30" r:id="rId30"/>
    <sheet name="Lot 29" sheetId="31" r:id="rId31"/>
    <sheet name="Lot 30" sheetId="32" r:id="rId32"/>
    <sheet name="Lot 31" sheetId="33" r:id="rId33"/>
    <sheet name="Lot 32" sheetId="34" r:id="rId34"/>
    <sheet name="Lot 33" sheetId="35" r:id="rId35"/>
    <sheet name="Lot 34" sheetId="36" r:id="rId36"/>
    <sheet name="Lot 35" sheetId="37" r:id="rId37"/>
    <sheet name="Lot 36" sheetId="38" r:id="rId38"/>
    <sheet name="Lot 37" sheetId="39" r:id="rId39"/>
    <sheet name="Lot 38" sheetId="40" r:id="rId40"/>
    <sheet name="Lot 39" sheetId="41" r:id="rId41"/>
    <sheet name="Lot 40" sheetId="42" r:id="rId42"/>
  </sheets>
  <definedNames>
    <definedName name="Z_2F8FA8A5_DBC9_4B1B_AF98_8E9540B9507A_.wvu.Rows" localSheetId="2" hidden="1">'Lot 1'!$23:$23,'Lot 1'!#REF!</definedName>
    <definedName name="Z_2F8FA8A5_DBC9_4B1B_AF98_8E9540B9507A_.wvu.Rows" localSheetId="11" hidden="1">'Lot 10'!$23:$23,'Lot 10'!#REF!</definedName>
    <definedName name="Z_2F8FA8A5_DBC9_4B1B_AF98_8E9540B9507A_.wvu.Rows" localSheetId="12" hidden="1">'Lot 11'!$23:$23,'Lot 11'!#REF!</definedName>
    <definedName name="Z_2F8FA8A5_DBC9_4B1B_AF98_8E9540B9507A_.wvu.Rows" localSheetId="13" hidden="1">'Lot 12'!$23:$23,'Lot 12'!#REF!</definedName>
    <definedName name="Z_2F8FA8A5_DBC9_4B1B_AF98_8E9540B9507A_.wvu.Rows" localSheetId="14" hidden="1">'Lot 13'!$23:$23,'Lot 13'!#REF!</definedName>
    <definedName name="Z_2F8FA8A5_DBC9_4B1B_AF98_8E9540B9507A_.wvu.Rows" localSheetId="15" hidden="1">'Lot 14'!$23:$23,'Lot 14'!#REF!</definedName>
    <definedName name="Z_2F8FA8A5_DBC9_4B1B_AF98_8E9540B9507A_.wvu.Rows" localSheetId="16" hidden="1">'Lot 15'!$23:$23,'Lot 15'!#REF!</definedName>
    <definedName name="Z_2F8FA8A5_DBC9_4B1B_AF98_8E9540B9507A_.wvu.Rows" localSheetId="17" hidden="1">'Lot 16'!$23:$23,'Lot 16'!#REF!</definedName>
    <definedName name="Z_2F8FA8A5_DBC9_4B1B_AF98_8E9540B9507A_.wvu.Rows" localSheetId="18" hidden="1">'Lot 17'!$23:$23,'Lot 17'!#REF!</definedName>
    <definedName name="Z_2F8FA8A5_DBC9_4B1B_AF98_8E9540B9507A_.wvu.Rows" localSheetId="19" hidden="1">'Lot 18'!$23:$23,'Lot 18'!#REF!</definedName>
    <definedName name="Z_2F8FA8A5_DBC9_4B1B_AF98_8E9540B9507A_.wvu.Rows" localSheetId="20" hidden="1">'Lot 19'!$23:$23,'Lot 19'!#REF!</definedName>
    <definedName name="Z_2F8FA8A5_DBC9_4B1B_AF98_8E9540B9507A_.wvu.Rows" localSheetId="3" hidden="1">'Lot 2'!$23:$23,'Lot 2'!#REF!</definedName>
    <definedName name="Z_2F8FA8A5_DBC9_4B1B_AF98_8E9540B9507A_.wvu.Rows" localSheetId="21" hidden="1">'Lot 20'!$23:$23,'Lot 20'!#REF!</definedName>
    <definedName name="Z_2F8FA8A5_DBC9_4B1B_AF98_8E9540B9507A_.wvu.Rows" localSheetId="22" hidden="1">'Lot 21'!$23:$23,'Lot 21'!#REF!</definedName>
    <definedName name="Z_2F8FA8A5_DBC9_4B1B_AF98_8E9540B9507A_.wvu.Rows" localSheetId="23" hidden="1">'Lot 22'!$23:$23,'Lot 22'!#REF!</definedName>
    <definedName name="Z_2F8FA8A5_DBC9_4B1B_AF98_8E9540B9507A_.wvu.Rows" localSheetId="24" hidden="1">'Lot 23'!$23:$23,'Lot 23'!#REF!</definedName>
    <definedName name="Z_2F8FA8A5_DBC9_4B1B_AF98_8E9540B9507A_.wvu.Rows" localSheetId="25" hidden="1">'Lot 24'!$23:$23,'Lot 24'!#REF!</definedName>
    <definedName name="Z_2F8FA8A5_DBC9_4B1B_AF98_8E9540B9507A_.wvu.Rows" localSheetId="26" hidden="1">'Lot 25'!$23:$23,'Lot 25'!#REF!</definedName>
    <definedName name="Z_2F8FA8A5_DBC9_4B1B_AF98_8E9540B9507A_.wvu.Rows" localSheetId="27" hidden="1">'Lot 26'!$23:$23,'Lot 26'!#REF!</definedName>
    <definedName name="Z_2F8FA8A5_DBC9_4B1B_AF98_8E9540B9507A_.wvu.Rows" localSheetId="28" hidden="1">'Lot 27'!$23:$23,'Lot 27'!#REF!</definedName>
    <definedName name="Z_2F8FA8A5_DBC9_4B1B_AF98_8E9540B9507A_.wvu.Rows" localSheetId="29" hidden="1">'Lot 28'!$23:$23,'Lot 28'!#REF!</definedName>
    <definedName name="Z_2F8FA8A5_DBC9_4B1B_AF98_8E9540B9507A_.wvu.Rows" localSheetId="30" hidden="1">'Lot 29'!$23:$23,'Lot 29'!#REF!</definedName>
    <definedName name="Z_2F8FA8A5_DBC9_4B1B_AF98_8E9540B9507A_.wvu.Rows" localSheetId="4" hidden="1">'Lot 3'!$23:$23,'Lot 3'!#REF!</definedName>
    <definedName name="Z_2F8FA8A5_DBC9_4B1B_AF98_8E9540B9507A_.wvu.Rows" localSheetId="31" hidden="1">'Lot 30'!$23:$23,'Lot 30'!#REF!</definedName>
    <definedName name="Z_2F8FA8A5_DBC9_4B1B_AF98_8E9540B9507A_.wvu.Rows" localSheetId="32" hidden="1">'Lot 31'!$23:$23,'Lot 31'!#REF!</definedName>
    <definedName name="Z_2F8FA8A5_DBC9_4B1B_AF98_8E9540B9507A_.wvu.Rows" localSheetId="33" hidden="1">'Lot 32'!$23:$23,'Lot 32'!#REF!</definedName>
    <definedName name="Z_2F8FA8A5_DBC9_4B1B_AF98_8E9540B9507A_.wvu.Rows" localSheetId="34" hidden="1">'Lot 33'!$23:$23,'Lot 33'!#REF!</definedName>
    <definedName name="Z_2F8FA8A5_DBC9_4B1B_AF98_8E9540B9507A_.wvu.Rows" localSheetId="35" hidden="1">'Lot 34'!$23:$23,'Lot 34'!#REF!</definedName>
    <definedName name="Z_2F8FA8A5_DBC9_4B1B_AF98_8E9540B9507A_.wvu.Rows" localSheetId="36" hidden="1">'Lot 35'!$23:$23,'Lot 35'!#REF!</definedName>
    <definedName name="Z_2F8FA8A5_DBC9_4B1B_AF98_8E9540B9507A_.wvu.Rows" localSheetId="37" hidden="1">'Lot 36'!$23:$23,'Lot 36'!#REF!</definedName>
    <definedName name="Z_2F8FA8A5_DBC9_4B1B_AF98_8E9540B9507A_.wvu.Rows" localSheetId="38" hidden="1">'Lot 37'!$23:$23,'Lot 37'!#REF!</definedName>
    <definedName name="Z_2F8FA8A5_DBC9_4B1B_AF98_8E9540B9507A_.wvu.Rows" localSheetId="39" hidden="1">'Lot 38'!$23:$23,'Lot 38'!#REF!</definedName>
    <definedName name="Z_2F8FA8A5_DBC9_4B1B_AF98_8E9540B9507A_.wvu.Rows" localSheetId="40" hidden="1">'Lot 39'!$23:$23,'Lot 39'!#REF!</definedName>
    <definedName name="Z_2F8FA8A5_DBC9_4B1B_AF98_8E9540B9507A_.wvu.Rows" localSheetId="5" hidden="1">'Lot 4'!$23:$23,'Lot 4'!#REF!</definedName>
    <definedName name="Z_2F8FA8A5_DBC9_4B1B_AF98_8E9540B9507A_.wvu.Rows" localSheetId="41" hidden="1">'Lot 40'!$23:$23,'Lot 40'!#REF!</definedName>
    <definedName name="Z_2F8FA8A5_DBC9_4B1B_AF98_8E9540B9507A_.wvu.Rows" localSheetId="6" hidden="1">'Lot 5'!$23:$23,'Lot 5'!#REF!</definedName>
    <definedName name="Z_2F8FA8A5_DBC9_4B1B_AF98_8E9540B9507A_.wvu.Rows" localSheetId="7" hidden="1">'Lot 6'!$23:$23,'Lot 6'!#REF!</definedName>
    <definedName name="Z_2F8FA8A5_DBC9_4B1B_AF98_8E9540B9507A_.wvu.Rows" localSheetId="8" hidden="1">'Lot 7'!$23:$23,'Lot 7'!#REF!</definedName>
    <definedName name="Z_2F8FA8A5_DBC9_4B1B_AF98_8E9540B9507A_.wvu.Rows" localSheetId="9" hidden="1">'Lot 8'!$23:$23,'Lot 8'!#REF!</definedName>
    <definedName name="Z_2F8FA8A5_DBC9_4B1B_AF98_8E9540B9507A_.wvu.Rows" localSheetId="10" hidden="1">'Lot 9'!$23:$23,'Lot 9'!#REF!</definedName>
    <definedName name="Z_F8646E71_BF6E_480A_BA05_1F772344E509_.wvu.Rows" localSheetId="2" hidden="1">'Lot 1'!$23:$23</definedName>
    <definedName name="Z_F8646E71_BF6E_480A_BA05_1F772344E509_.wvu.Rows" localSheetId="11" hidden="1">'Lot 10'!$23:$23</definedName>
    <definedName name="Z_F8646E71_BF6E_480A_BA05_1F772344E509_.wvu.Rows" localSheetId="12" hidden="1">'Lot 11'!$23:$23</definedName>
    <definedName name="Z_F8646E71_BF6E_480A_BA05_1F772344E509_.wvu.Rows" localSheetId="13" hidden="1">'Lot 12'!$23:$23</definedName>
    <definedName name="Z_F8646E71_BF6E_480A_BA05_1F772344E509_.wvu.Rows" localSheetId="14" hidden="1">'Lot 13'!$23:$23</definedName>
    <definedName name="Z_F8646E71_BF6E_480A_BA05_1F772344E509_.wvu.Rows" localSheetId="15" hidden="1">'Lot 14'!$23:$23</definedName>
    <definedName name="Z_F8646E71_BF6E_480A_BA05_1F772344E509_.wvu.Rows" localSheetId="16" hidden="1">'Lot 15'!$23:$23</definedName>
    <definedName name="Z_F8646E71_BF6E_480A_BA05_1F772344E509_.wvu.Rows" localSheetId="17" hidden="1">'Lot 16'!$23:$23</definedName>
    <definedName name="Z_F8646E71_BF6E_480A_BA05_1F772344E509_.wvu.Rows" localSheetId="18" hidden="1">'Lot 17'!$23:$23</definedName>
    <definedName name="Z_F8646E71_BF6E_480A_BA05_1F772344E509_.wvu.Rows" localSheetId="19" hidden="1">'Lot 18'!$23:$23</definedName>
    <definedName name="Z_F8646E71_BF6E_480A_BA05_1F772344E509_.wvu.Rows" localSheetId="20" hidden="1">'Lot 19'!$23:$23</definedName>
    <definedName name="Z_F8646E71_BF6E_480A_BA05_1F772344E509_.wvu.Rows" localSheetId="3" hidden="1">'Lot 2'!$23:$23</definedName>
    <definedName name="Z_F8646E71_BF6E_480A_BA05_1F772344E509_.wvu.Rows" localSheetId="21" hidden="1">'Lot 20'!$23:$23</definedName>
    <definedName name="Z_F8646E71_BF6E_480A_BA05_1F772344E509_.wvu.Rows" localSheetId="22" hidden="1">'Lot 21'!$23:$23</definedName>
    <definedName name="Z_F8646E71_BF6E_480A_BA05_1F772344E509_.wvu.Rows" localSheetId="23" hidden="1">'Lot 22'!$23:$23</definedName>
    <definedName name="Z_F8646E71_BF6E_480A_BA05_1F772344E509_.wvu.Rows" localSheetId="24" hidden="1">'Lot 23'!$23:$23</definedName>
    <definedName name="Z_F8646E71_BF6E_480A_BA05_1F772344E509_.wvu.Rows" localSheetId="25" hidden="1">'Lot 24'!$23:$23</definedName>
    <definedName name="Z_F8646E71_BF6E_480A_BA05_1F772344E509_.wvu.Rows" localSheetId="26" hidden="1">'Lot 25'!$23:$23</definedName>
    <definedName name="Z_F8646E71_BF6E_480A_BA05_1F772344E509_.wvu.Rows" localSheetId="27" hidden="1">'Lot 26'!$23:$23</definedName>
    <definedName name="Z_F8646E71_BF6E_480A_BA05_1F772344E509_.wvu.Rows" localSheetId="28" hidden="1">'Lot 27'!$23:$23</definedName>
    <definedName name="Z_F8646E71_BF6E_480A_BA05_1F772344E509_.wvu.Rows" localSheetId="29" hidden="1">'Lot 28'!$23:$23</definedName>
    <definedName name="Z_F8646E71_BF6E_480A_BA05_1F772344E509_.wvu.Rows" localSheetId="30" hidden="1">'Lot 29'!$23:$23</definedName>
    <definedName name="Z_F8646E71_BF6E_480A_BA05_1F772344E509_.wvu.Rows" localSheetId="4" hidden="1">'Lot 3'!$23:$23</definedName>
    <definedName name="Z_F8646E71_BF6E_480A_BA05_1F772344E509_.wvu.Rows" localSheetId="31" hidden="1">'Lot 30'!$23:$23</definedName>
    <definedName name="Z_F8646E71_BF6E_480A_BA05_1F772344E509_.wvu.Rows" localSheetId="32" hidden="1">'Lot 31'!$23:$23</definedName>
    <definedName name="Z_F8646E71_BF6E_480A_BA05_1F772344E509_.wvu.Rows" localSheetId="33" hidden="1">'Lot 32'!$23:$23</definedName>
    <definedName name="Z_F8646E71_BF6E_480A_BA05_1F772344E509_.wvu.Rows" localSheetId="34" hidden="1">'Lot 33'!$23:$23</definedName>
    <definedName name="Z_F8646E71_BF6E_480A_BA05_1F772344E509_.wvu.Rows" localSheetId="35" hidden="1">'Lot 34'!$23:$23</definedName>
    <definedName name="Z_F8646E71_BF6E_480A_BA05_1F772344E509_.wvu.Rows" localSheetId="36" hidden="1">'Lot 35'!$23:$23</definedName>
    <definedName name="Z_F8646E71_BF6E_480A_BA05_1F772344E509_.wvu.Rows" localSheetId="37" hidden="1">'Lot 36'!$23:$23</definedName>
    <definedName name="Z_F8646E71_BF6E_480A_BA05_1F772344E509_.wvu.Rows" localSheetId="38" hidden="1">'Lot 37'!$23:$23</definedName>
    <definedName name="Z_F8646E71_BF6E_480A_BA05_1F772344E509_.wvu.Rows" localSheetId="39" hidden="1">'Lot 38'!$23:$23</definedName>
    <definedName name="Z_F8646E71_BF6E_480A_BA05_1F772344E509_.wvu.Rows" localSheetId="40" hidden="1">'Lot 39'!$23:$23</definedName>
    <definedName name="Z_F8646E71_BF6E_480A_BA05_1F772344E509_.wvu.Rows" localSheetId="5" hidden="1">'Lot 4'!$23:$23</definedName>
    <definedName name="Z_F8646E71_BF6E_480A_BA05_1F772344E509_.wvu.Rows" localSheetId="41" hidden="1">'Lot 40'!$23:$23</definedName>
    <definedName name="Z_F8646E71_BF6E_480A_BA05_1F772344E509_.wvu.Rows" localSheetId="6" hidden="1">'Lot 5'!$23:$23</definedName>
    <definedName name="Z_F8646E71_BF6E_480A_BA05_1F772344E509_.wvu.Rows" localSheetId="7" hidden="1">'Lot 6'!$23:$23</definedName>
    <definedName name="Z_F8646E71_BF6E_480A_BA05_1F772344E509_.wvu.Rows" localSheetId="8" hidden="1">'Lot 7'!$23:$23</definedName>
    <definedName name="Z_F8646E71_BF6E_480A_BA05_1F772344E509_.wvu.Rows" localSheetId="9" hidden="1">'Lot 8'!$23:$23</definedName>
    <definedName name="Z_F8646E71_BF6E_480A_BA05_1F772344E509_.wvu.Rows" localSheetId="10" hidden="1">'Lot 9'!$23:$23</definedName>
  </definedNames>
  <calcPr calcId="162913"/>
  <customWorkbookViews>
    <customWorkbookView name="Dupuis, Andre (MI) - Personal View" guid="{F8646E71-BF6E-480A-BA05-1F772344E509}" mergeInterval="0" personalView="1" maximized="1" xWindow="5749" yWindow="-11" windowWidth="2902" windowHeight="1582" activeSheetId="3"/>
    <customWorkbookView name="Mandrick, David (MI) - Personal View" guid="{2F8FA8A5-DBC9-4B1B-AF98-8E9540B9507A}" mergeInterval="0" personalView="1" maximized="1" xWindow="1912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5" l="1"/>
  <c r="J31" i="6"/>
  <c r="J31" i="7"/>
  <c r="J31" i="8"/>
  <c r="J31" i="9"/>
  <c r="J31" i="10"/>
  <c r="J31" i="11"/>
  <c r="J31" i="12"/>
  <c r="J31" i="13"/>
  <c r="J31" i="14"/>
  <c r="J31" i="15"/>
  <c r="J31" i="16"/>
  <c r="J31" i="17"/>
  <c r="J31" i="18"/>
  <c r="J31" i="19"/>
  <c r="J31" i="20"/>
  <c r="J31" i="21"/>
  <c r="J31" i="22"/>
  <c r="J31" i="23"/>
  <c r="J31" i="24"/>
  <c r="J31" i="25"/>
  <c r="J31" i="26"/>
  <c r="J31" i="27"/>
  <c r="J31" i="28"/>
  <c r="J31" i="29"/>
  <c r="J31" i="30"/>
  <c r="J31" i="31"/>
  <c r="J31" i="32"/>
  <c r="J31" i="33"/>
  <c r="J31" i="34"/>
  <c r="J31" i="35"/>
  <c r="J31" i="36"/>
  <c r="J31" i="37"/>
  <c r="J31" i="38"/>
  <c r="J31" i="39"/>
  <c r="J31" i="40"/>
  <c r="J31" i="41"/>
  <c r="J31" i="42"/>
  <c r="J31" i="4"/>
  <c r="J32" i="5"/>
  <c r="J27" i="5"/>
  <c r="J26" i="5"/>
  <c r="J32" i="6"/>
  <c r="J27" i="6"/>
  <c r="J26" i="6"/>
  <c r="J32" i="7"/>
  <c r="J27" i="7"/>
  <c r="J26" i="7"/>
  <c r="J32" i="8"/>
  <c r="J27" i="8"/>
  <c r="J26" i="8"/>
  <c r="J32" i="9"/>
  <c r="J27" i="9"/>
  <c r="J26" i="9"/>
  <c r="J32" i="10"/>
  <c r="J27" i="10"/>
  <c r="J26" i="10"/>
  <c r="J32" i="11"/>
  <c r="J27" i="11"/>
  <c r="J26" i="11"/>
  <c r="J32" i="12"/>
  <c r="J27" i="12"/>
  <c r="J26" i="12"/>
  <c r="J32" i="13"/>
  <c r="J27" i="13"/>
  <c r="J26" i="13"/>
  <c r="J32" i="14"/>
  <c r="J27" i="14"/>
  <c r="J26" i="14"/>
  <c r="J32" i="15"/>
  <c r="J27" i="15"/>
  <c r="J26" i="15"/>
  <c r="J32" i="16"/>
  <c r="J27" i="16"/>
  <c r="J26" i="16"/>
  <c r="J32" i="17"/>
  <c r="J27" i="17"/>
  <c r="J26" i="17"/>
  <c r="J32" i="18"/>
  <c r="J27" i="18"/>
  <c r="J26" i="18"/>
  <c r="J32" i="19"/>
  <c r="J27" i="19"/>
  <c r="J26" i="19"/>
  <c r="J32" i="20"/>
  <c r="J27" i="20"/>
  <c r="J26" i="20"/>
  <c r="J32" i="21"/>
  <c r="J27" i="21"/>
  <c r="J26" i="21"/>
  <c r="J32" i="22"/>
  <c r="J27" i="22"/>
  <c r="J26" i="22"/>
  <c r="J32" i="23"/>
  <c r="J27" i="23"/>
  <c r="J26" i="23"/>
  <c r="J32" i="24"/>
  <c r="J27" i="24"/>
  <c r="J26" i="24"/>
  <c r="J32" i="25"/>
  <c r="J27" i="25"/>
  <c r="J26" i="25"/>
  <c r="J32" i="26"/>
  <c r="J27" i="26"/>
  <c r="J26" i="26"/>
  <c r="J32" i="27"/>
  <c r="J27" i="27"/>
  <c r="J26" i="27"/>
  <c r="J32" i="28"/>
  <c r="J27" i="28"/>
  <c r="J26" i="28"/>
  <c r="J32" i="29"/>
  <c r="J27" i="29"/>
  <c r="J26" i="29"/>
  <c r="J32" i="30"/>
  <c r="J27" i="30"/>
  <c r="J26" i="30"/>
  <c r="J32" i="31"/>
  <c r="J27" i="31"/>
  <c r="J26" i="31"/>
  <c r="J32" i="32"/>
  <c r="J27" i="32"/>
  <c r="J26" i="32"/>
  <c r="J32" i="33"/>
  <c r="J27" i="33"/>
  <c r="J26" i="33"/>
  <c r="J32" i="34"/>
  <c r="J27" i="34"/>
  <c r="J26" i="34"/>
  <c r="J32" i="35"/>
  <c r="J27" i="35"/>
  <c r="J26" i="35"/>
  <c r="J32" i="36"/>
  <c r="J27" i="36"/>
  <c r="J26" i="36"/>
  <c r="J32" i="37"/>
  <c r="J27" i="37"/>
  <c r="J26" i="37"/>
  <c r="J32" i="38"/>
  <c r="J27" i="38"/>
  <c r="J26" i="38"/>
  <c r="J32" i="39"/>
  <c r="J27" i="39"/>
  <c r="J26" i="39"/>
  <c r="J32" i="40"/>
  <c r="J27" i="40"/>
  <c r="J26" i="40"/>
  <c r="J32" i="41"/>
  <c r="J27" i="41"/>
  <c r="J26" i="41"/>
  <c r="J32" i="42"/>
  <c r="J27" i="42"/>
  <c r="J26" i="42"/>
  <c r="J32" i="4"/>
  <c r="J27" i="4"/>
  <c r="J26" i="4"/>
  <c r="J31" i="3"/>
  <c r="J27" i="3"/>
  <c r="J26" i="3" l="1"/>
  <c r="G17" i="5" l="1"/>
  <c r="H17" i="5" s="1"/>
  <c r="I17" i="5" s="1"/>
  <c r="H16" i="5"/>
  <c r="I16" i="5" s="1"/>
  <c r="G16" i="5"/>
  <c r="G15" i="5"/>
  <c r="H15" i="5" s="1"/>
  <c r="I15" i="5" s="1"/>
  <c r="G14" i="5"/>
  <c r="H14" i="5" s="1"/>
  <c r="I14" i="5" s="1"/>
  <c r="G13" i="5"/>
  <c r="H13" i="5" s="1"/>
  <c r="I13" i="5" s="1"/>
  <c r="G12" i="5"/>
  <c r="H12" i="5" s="1"/>
  <c r="I12" i="5" s="1"/>
  <c r="G11" i="5"/>
  <c r="H11" i="5" s="1"/>
  <c r="I11" i="5" s="1"/>
  <c r="G10" i="5"/>
  <c r="H10" i="5" s="1"/>
  <c r="I10" i="5" s="1"/>
  <c r="E4" i="5"/>
  <c r="C4" i="5"/>
  <c r="I3" i="5"/>
  <c r="G3" i="5"/>
  <c r="E3" i="5"/>
  <c r="C3" i="5"/>
  <c r="G17" i="6"/>
  <c r="H17" i="6" s="1"/>
  <c r="I17" i="6" s="1"/>
  <c r="G16" i="6"/>
  <c r="H16" i="6" s="1"/>
  <c r="I16" i="6" s="1"/>
  <c r="G15" i="6"/>
  <c r="H15" i="6" s="1"/>
  <c r="I15" i="6" s="1"/>
  <c r="G14" i="6"/>
  <c r="H14" i="6" s="1"/>
  <c r="I14" i="6" s="1"/>
  <c r="G13" i="6"/>
  <c r="H13" i="6" s="1"/>
  <c r="I13" i="6" s="1"/>
  <c r="G12" i="6"/>
  <c r="H12" i="6" s="1"/>
  <c r="I12" i="6" s="1"/>
  <c r="G11" i="6"/>
  <c r="H11" i="6" s="1"/>
  <c r="I11" i="6" s="1"/>
  <c r="G10" i="6"/>
  <c r="H10" i="6" s="1"/>
  <c r="I10" i="6" s="1"/>
  <c r="E4" i="6"/>
  <c r="C4" i="6"/>
  <c r="I3" i="6"/>
  <c r="G3" i="6"/>
  <c r="E3" i="6"/>
  <c r="C3" i="6"/>
  <c r="G17" i="7"/>
  <c r="H17" i="7" s="1"/>
  <c r="I17" i="7" s="1"/>
  <c r="G16" i="7"/>
  <c r="H16" i="7" s="1"/>
  <c r="I16" i="7" s="1"/>
  <c r="G15" i="7"/>
  <c r="H15" i="7" s="1"/>
  <c r="I15" i="7" s="1"/>
  <c r="G14" i="7"/>
  <c r="H14" i="7" s="1"/>
  <c r="I14" i="7" s="1"/>
  <c r="G13" i="7"/>
  <c r="H13" i="7" s="1"/>
  <c r="I13" i="7" s="1"/>
  <c r="G12" i="7"/>
  <c r="H12" i="7" s="1"/>
  <c r="I12" i="7" s="1"/>
  <c r="G11" i="7"/>
  <c r="H11" i="7" s="1"/>
  <c r="I11" i="7" s="1"/>
  <c r="G10" i="7"/>
  <c r="H10" i="7" s="1"/>
  <c r="I10" i="7" s="1"/>
  <c r="E4" i="7"/>
  <c r="C4" i="7"/>
  <c r="I3" i="7"/>
  <c r="G3" i="7"/>
  <c r="E3" i="7"/>
  <c r="C3" i="7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12" i="8"/>
  <c r="H12" i="8" s="1"/>
  <c r="I12" i="8" s="1"/>
  <c r="G11" i="8"/>
  <c r="H11" i="8" s="1"/>
  <c r="I11" i="8" s="1"/>
  <c r="G10" i="8"/>
  <c r="H10" i="8" s="1"/>
  <c r="I10" i="8" s="1"/>
  <c r="E4" i="8"/>
  <c r="C4" i="8"/>
  <c r="I3" i="8"/>
  <c r="G3" i="8"/>
  <c r="E3" i="8"/>
  <c r="C3" i="8"/>
  <c r="G17" i="9"/>
  <c r="H17" i="9" s="1"/>
  <c r="I17" i="9" s="1"/>
  <c r="G16" i="9"/>
  <c r="H16" i="9" s="1"/>
  <c r="I16" i="9" s="1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G11" i="9"/>
  <c r="H11" i="9" s="1"/>
  <c r="I11" i="9" s="1"/>
  <c r="G10" i="9"/>
  <c r="H10" i="9" s="1"/>
  <c r="I10" i="9" s="1"/>
  <c r="E4" i="9"/>
  <c r="C4" i="9"/>
  <c r="I3" i="9"/>
  <c r="G3" i="9"/>
  <c r="E3" i="9"/>
  <c r="C3" i="9"/>
  <c r="G17" i="10"/>
  <c r="H17" i="10" s="1"/>
  <c r="I17" i="10" s="1"/>
  <c r="G16" i="10"/>
  <c r="H16" i="10" s="1"/>
  <c r="I16" i="10" s="1"/>
  <c r="G15" i="10"/>
  <c r="H15" i="10" s="1"/>
  <c r="I15" i="10" s="1"/>
  <c r="G14" i="10"/>
  <c r="H14" i="10" s="1"/>
  <c r="I14" i="10" s="1"/>
  <c r="G13" i="10"/>
  <c r="H13" i="10" s="1"/>
  <c r="I13" i="10" s="1"/>
  <c r="G12" i="10"/>
  <c r="H12" i="10" s="1"/>
  <c r="I12" i="10" s="1"/>
  <c r="G11" i="10"/>
  <c r="H11" i="10" s="1"/>
  <c r="I11" i="10" s="1"/>
  <c r="G10" i="10"/>
  <c r="H10" i="10" s="1"/>
  <c r="I10" i="10" s="1"/>
  <c r="E4" i="10"/>
  <c r="C4" i="10"/>
  <c r="I3" i="10"/>
  <c r="G3" i="10"/>
  <c r="E3" i="10"/>
  <c r="C3" i="10"/>
  <c r="G17" i="11"/>
  <c r="H17" i="11" s="1"/>
  <c r="I17" i="11" s="1"/>
  <c r="G16" i="11"/>
  <c r="H16" i="11" s="1"/>
  <c r="I16" i="11" s="1"/>
  <c r="G15" i="11"/>
  <c r="H15" i="11" s="1"/>
  <c r="I15" i="11" s="1"/>
  <c r="G14" i="11"/>
  <c r="H14" i="11" s="1"/>
  <c r="I14" i="11" s="1"/>
  <c r="G13" i="11"/>
  <c r="H13" i="11" s="1"/>
  <c r="I13" i="11" s="1"/>
  <c r="G12" i="11"/>
  <c r="H12" i="11" s="1"/>
  <c r="I12" i="11" s="1"/>
  <c r="G11" i="11"/>
  <c r="H11" i="11" s="1"/>
  <c r="I11" i="11" s="1"/>
  <c r="G10" i="11"/>
  <c r="H10" i="11" s="1"/>
  <c r="I10" i="11" s="1"/>
  <c r="E4" i="11"/>
  <c r="C4" i="11"/>
  <c r="I3" i="11"/>
  <c r="G3" i="11"/>
  <c r="E3" i="11"/>
  <c r="C3" i="11"/>
  <c r="G17" i="12"/>
  <c r="H17" i="12" s="1"/>
  <c r="I17" i="12" s="1"/>
  <c r="G16" i="12"/>
  <c r="H16" i="12" s="1"/>
  <c r="I16" i="12" s="1"/>
  <c r="G15" i="12"/>
  <c r="H15" i="12" s="1"/>
  <c r="I15" i="12" s="1"/>
  <c r="G14" i="12"/>
  <c r="H14" i="12" s="1"/>
  <c r="I14" i="12" s="1"/>
  <c r="G13" i="12"/>
  <c r="H13" i="12" s="1"/>
  <c r="I13" i="12" s="1"/>
  <c r="G12" i="12"/>
  <c r="H12" i="12" s="1"/>
  <c r="I12" i="12" s="1"/>
  <c r="G11" i="12"/>
  <c r="H11" i="12" s="1"/>
  <c r="I11" i="12" s="1"/>
  <c r="G10" i="12"/>
  <c r="H10" i="12" s="1"/>
  <c r="I10" i="12" s="1"/>
  <c r="E4" i="12"/>
  <c r="C4" i="12"/>
  <c r="I3" i="12"/>
  <c r="G3" i="12"/>
  <c r="E3" i="12"/>
  <c r="C3" i="12"/>
  <c r="G17" i="13"/>
  <c r="H17" i="13" s="1"/>
  <c r="I17" i="13" s="1"/>
  <c r="G16" i="13"/>
  <c r="H16" i="13" s="1"/>
  <c r="I16" i="13" s="1"/>
  <c r="G15" i="13"/>
  <c r="H15" i="13" s="1"/>
  <c r="I15" i="13" s="1"/>
  <c r="G14" i="13"/>
  <c r="H14" i="13" s="1"/>
  <c r="I14" i="13" s="1"/>
  <c r="G13" i="13"/>
  <c r="H13" i="13" s="1"/>
  <c r="I13" i="13" s="1"/>
  <c r="G12" i="13"/>
  <c r="H12" i="13" s="1"/>
  <c r="I12" i="13" s="1"/>
  <c r="G11" i="13"/>
  <c r="H11" i="13" s="1"/>
  <c r="I11" i="13" s="1"/>
  <c r="G10" i="13"/>
  <c r="H10" i="13" s="1"/>
  <c r="I10" i="13" s="1"/>
  <c r="E4" i="13"/>
  <c r="C4" i="13"/>
  <c r="I3" i="13"/>
  <c r="G3" i="13"/>
  <c r="E3" i="13"/>
  <c r="C3" i="13"/>
  <c r="G17" i="14"/>
  <c r="H17" i="14" s="1"/>
  <c r="I17" i="14" s="1"/>
  <c r="G16" i="14"/>
  <c r="H16" i="14" s="1"/>
  <c r="I16" i="14" s="1"/>
  <c r="G15" i="14"/>
  <c r="H15" i="14" s="1"/>
  <c r="I15" i="14" s="1"/>
  <c r="G14" i="14"/>
  <c r="H14" i="14" s="1"/>
  <c r="I14" i="14" s="1"/>
  <c r="G13" i="14"/>
  <c r="H13" i="14" s="1"/>
  <c r="I13" i="14" s="1"/>
  <c r="G12" i="14"/>
  <c r="H12" i="14" s="1"/>
  <c r="I12" i="14" s="1"/>
  <c r="G11" i="14"/>
  <c r="H11" i="14" s="1"/>
  <c r="I11" i="14" s="1"/>
  <c r="G10" i="14"/>
  <c r="H10" i="14" s="1"/>
  <c r="I10" i="14" s="1"/>
  <c r="E4" i="14"/>
  <c r="C4" i="14"/>
  <c r="I3" i="14"/>
  <c r="G3" i="14"/>
  <c r="E3" i="14"/>
  <c r="C3" i="14"/>
  <c r="G17" i="15"/>
  <c r="H17" i="15" s="1"/>
  <c r="I17" i="15" s="1"/>
  <c r="G16" i="15"/>
  <c r="H16" i="15" s="1"/>
  <c r="I16" i="15" s="1"/>
  <c r="G15" i="15"/>
  <c r="H15" i="15" s="1"/>
  <c r="I15" i="15" s="1"/>
  <c r="G14" i="15"/>
  <c r="H14" i="15" s="1"/>
  <c r="I14" i="15" s="1"/>
  <c r="G13" i="15"/>
  <c r="H13" i="15" s="1"/>
  <c r="I13" i="15" s="1"/>
  <c r="G12" i="15"/>
  <c r="H12" i="15" s="1"/>
  <c r="I12" i="15" s="1"/>
  <c r="G11" i="15"/>
  <c r="H11" i="15" s="1"/>
  <c r="I11" i="15" s="1"/>
  <c r="G10" i="15"/>
  <c r="H10" i="15" s="1"/>
  <c r="I10" i="15" s="1"/>
  <c r="E4" i="15"/>
  <c r="C4" i="15"/>
  <c r="I3" i="15"/>
  <c r="G3" i="15"/>
  <c r="E3" i="15"/>
  <c r="C3" i="15"/>
  <c r="G17" i="16"/>
  <c r="H17" i="16" s="1"/>
  <c r="I17" i="16" s="1"/>
  <c r="G16" i="16"/>
  <c r="H16" i="16" s="1"/>
  <c r="I16" i="16" s="1"/>
  <c r="G15" i="16"/>
  <c r="H15" i="16" s="1"/>
  <c r="I15" i="16" s="1"/>
  <c r="G14" i="16"/>
  <c r="H14" i="16" s="1"/>
  <c r="I14" i="16" s="1"/>
  <c r="G13" i="16"/>
  <c r="H13" i="16" s="1"/>
  <c r="I13" i="16" s="1"/>
  <c r="G12" i="16"/>
  <c r="H12" i="16" s="1"/>
  <c r="I12" i="16" s="1"/>
  <c r="G11" i="16"/>
  <c r="H11" i="16" s="1"/>
  <c r="I11" i="16" s="1"/>
  <c r="G10" i="16"/>
  <c r="H10" i="16" s="1"/>
  <c r="I10" i="16" s="1"/>
  <c r="E4" i="16"/>
  <c r="C4" i="16"/>
  <c r="I3" i="16"/>
  <c r="G3" i="16"/>
  <c r="E3" i="16"/>
  <c r="C3" i="16"/>
  <c r="G17" i="17"/>
  <c r="H17" i="17" s="1"/>
  <c r="I17" i="17" s="1"/>
  <c r="G16" i="17"/>
  <c r="H16" i="17" s="1"/>
  <c r="I16" i="17" s="1"/>
  <c r="G15" i="17"/>
  <c r="H15" i="17" s="1"/>
  <c r="I15" i="17" s="1"/>
  <c r="G14" i="17"/>
  <c r="H14" i="17" s="1"/>
  <c r="I14" i="17" s="1"/>
  <c r="G13" i="17"/>
  <c r="H13" i="17" s="1"/>
  <c r="I13" i="17" s="1"/>
  <c r="G12" i="17"/>
  <c r="H12" i="17" s="1"/>
  <c r="I12" i="17" s="1"/>
  <c r="G11" i="17"/>
  <c r="H11" i="17" s="1"/>
  <c r="I11" i="17" s="1"/>
  <c r="G10" i="17"/>
  <c r="H10" i="17" s="1"/>
  <c r="I10" i="17" s="1"/>
  <c r="E4" i="17"/>
  <c r="C4" i="17"/>
  <c r="I3" i="17"/>
  <c r="G3" i="17"/>
  <c r="E3" i="17"/>
  <c r="C3" i="17"/>
  <c r="G17" i="18"/>
  <c r="H17" i="18" s="1"/>
  <c r="I17" i="18" s="1"/>
  <c r="G16" i="18"/>
  <c r="H16" i="18" s="1"/>
  <c r="I16" i="18" s="1"/>
  <c r="G15" i="18"/>
  <c r="H15" i="18" s="1"/>
  <c r="I15" i="18" s="1"/>
  <c r="G14" i="18"/>
  <c r="H14" i="18" s="1"/>
  <c r="I14" i="18" s="1"/>
  <c r="G13" i="18"/>
  <c r="H13" i="18" s="1"/>
  <c r="I13" i="18" s="1"/>
  <c r="G12" i="18"/>
  <c r="H12" i="18" s="1"/>
  <c r="I12" i="18" s="1"/>
  <c r="G11" i="18"/>
  <c r="H11" i="18" s="1"/>
  <c r="I11" i="18" s="1"/>
  <c r="G10" i="18"/>
  <c r="H10" i="18" s="1"/>
  <c r="I10" i="18" s="1"/>
  <c r="E4" i="18"/>
  <c r="C4" i="18"/>
  <c r="I3" i="18"/>
  <c r="G3" i="18"/>
  <c r="E3" i="18"/>
  <c r="C3" i="18"/>
  <c r="G17" i="19"/>
  <c r="H17" i="19" s="1"/>
  <c r="I17" i="19" s="1"/>
  <c r="G16" i="19"/>
  <c r="H16" i="19" s="1"/>
  <c r="I16" i="19" s="1"/>
  <c r="G15" i="19"/>
  <c r="H15" i="19" s="1"/>
  <c r="I15" i="19" s="1"/>
  <c r="G14" i="19"/>
  <c r="H14" i="19" s="1"/>
  <c r="I14" i="19" s="1"/>
  <c r="G13" i="19"/>
  <c r="H13" i="19" s="1"/>
  <c r="I13" i="19" s="1"/>
  <c r="G12" i="19"/>
  <c r="H12" i="19" s="1"/>
  <c r="I12" i="19" s="1"/>
  <c r="G11" i="19"/>
  <c r="H11" i="19" s="1"/>
  <c r="I11" i="19" s="1"/>
  <c r="G10" i="19"/>
  <c r="H10" i="19" s="1"/>
  <c r="I10" i="19" s="1"/>
  <c r="E4" i="19"/>
  <c r="C4" i="19"/>
  <c r="I3" i="19"/>
  <c r="G3" i="19"/>
  <c r="E3" i="19"/>
  <c r="C3" i="19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G13" i="20"/>
  <c r="H13" i="20" s="1"/>
  <c r="I13" i="20" s="1"/>
  <c r="G12" i="20"/>
  <c r="H12" i="20" s="1"/>
  <c r="I12" i="20" s="1"/>
  <c r="G11" i="20"/>
  <c r="H11" i="20" s="1"/>
  <c r="I11" i="20" s="1"/>
  <c r="G10" i="20"/>
  <c r="H10" i="20" s="1"/>
  <c r="I10" i="20" s="1"/>
  <c r="E4" i="20"/>
  <c r="C4" i="20"/>
  <c r="I3" i="20"/>
  <c r="G3" i="20"/>
  <c r="E3" i="20"/>
  <c r="C3" i="20"/>
  <c r="G17" i="21"/>
  <c r="H17" i="21" s="1"/>
  <c r="I17" i="21" s="1"/>
  <c r="G16" i="21"/>
  <c r="H16" i="21" s="1"/>
  <c r="I16" i="21" s="1"/>
  <c r="G15" i="21"/>
  <c r="H15" i="21" s="1"/>
  <c r="I15" i="21" s="1"/>
  <c r="G14" i="21"/>
  <c r="H14" i="21" s="1"/>
  <c r="I14" i="21" s="1"/>
  <c r="G13" i="21"/>
  <c r="H13" i="21" s="1"/>
  <c r="I13" i="21" s="1"/>
  <c r="G12" i="21"/>
  <c r="H12" i="21" s="1"/>
  <c r="I12" i="21" s="1"/>
  <c r="G11" i="21"/>
  <c r="H11" i="21" s="1"/>
  <c r="I11" i="21" s="1"/>
  <c r="G10" i="21"/>
  <c r="H10" i="21" s="1"/>
  <c r="I10" i="21" s="1"/>
  <c r="E4" i="21"/>
  <c r="C4" i="21"/>
  <c r="I3" i="21"/>
  <c r="G3" i="21"/>
  <c r="E3" i="21"/>
  <c r="C3" i="21"/>
  <c r="G17" i="22"/>
  <c r="H17" i="22" s="1"/>
  <c r="I17" i="22" s="1"/>
  <c r="G16" i="22"/>
  <c r="H16" i="22" s="1"/>
  <c r="I16" i="22" s="1"/>
  <c r="G15" i="22"/>
  <c r="H15" i="22" s="1"/>
  <c r="I15" i="22" s="1"/>
  <c r="G14" i="22"/>
  <c r="H14" i="22" s="1"/>
  <c r="I14" i="22" s="1"/>
  <c r="G13" i="22"/>
  <c r="H13" i="22" s="1"/>
  <c r="I13" i="22" s="1"/>
  <c r="G12" i="22"/>
  <c r="H12" i="22" s="1"/>
  <c r="I12" i="22" s="1"/>
  <c r="G11" i="22"/>
  <c r="H11" i="22" s="1"/>
  <c r="I11" i="22" s="1"/>
  <c r="G10" i="22"/>
  <c r="H10" i="22" s="1"/>
  <c r="I10" i="22" s="1"/>
  <c r="E4" i="22"/>
  <c r="C4" i="22"/>
  <c r="I3" i="22"/>
  <c r="G3" i="22"/>
  <c r="E3" i="22"/>
  <c r="C3" i="22"/>
  <c r="G17" i="23"/>
  <c r="H17" i="23" s="1"/>
  <c r="I17" i="23" s="1"/>
  <c r="G16" i="23"/>
  <c r="H16" i="23" s="1"/>
  <c r="I16" i="23" s="1"/>
  <c r="G15" i="23"/>
  <c r="H15" i="23" s="1"/>
  <c r="I15" i="23" s="1"/>
  <c r="G14" i="23"/>
  <c r="H14" i="23" s="1"/>
  <c r="I14" i="23" s="1"/>
  <c r="G13" i="23"/>
  <c r="H13" i="23" s="1"/>
  <c r="I13" i="23" s="1"/>
  <c r="G12" i="23"/>
  <c r="H12" i="23" s="1"/>
  <c r="I12" i="23" s="1"/>
  <c r="G11" i="23"/>
  <c r="H11" i="23" s="1"/>
  <c r="I11" i="23" s="1"/>
  <c r="G10" i="23"/>
  <c r="H10" i="23" s="1"/>
  <c r="I10" i="23" s="1"/>
  <c r="E4" i="23"/>
  <c r="C4" i="23"/>
  <c r="I3" i="23"/>
  <c r="G3" i="23"/>
  <c r="E3" i="23"/>
  <c r="C3" i="23"/>
  <c r="G17" i="24"/>
  <c r="H17" i="24" s="1"/>
  <c r="I17" i="24" s="1"/>
  <c r="G16" i="24"/>
  <c r="H16" i="24" s="1"/>
  <c r="I16" i="24" s="1"/>
  <c r="G15" i="24"/>
  <c r="H15" i="24" s="1"/>
  <c r="I15" i="24" s="1"/>
  <c r="G14" i="24"/>
  <c r="H14" i="24" s="1"/>
  <c r="I14" i="24" s="1"/>
  <c r="G13" i="24"/>
  <c r="H13" i="24" s="1"/>
  <c r="I13" i="24" s="1"/>
  <c r="G12" i="24"/>
  <c r="H12" i="24" s="1"/>
  <c r="I12" i="24" s="1"/>
  <c r="G11" i="24"/>
  <c r="H11" i="24" s="1"/>
  <c r="I11" i="24" s="1"/>
  <c r="G10" i="24"/>
  <c r="H10" i="24" s="1"/>
  <c r="I10" i="24" s="1"/>
  <c r="E4" i="24"/>
  <c r="C4" i="24"/>
  <c r="I3" i="24"/>
  <c r="G3" i="24"/>
  <c r="E3" i="24"/>
  <c r="C3" i="24"/>
  <c r="G17" i="25"/>
  <c r="H17" i="25" s="1"/>
  <c r="I17" i="25" s="1"/>
  <c r="G16" i="25"/>
  <c r="H16" i="25" s="1"/>
  <c r="I16" i="25" s="1"/>
  <c r="G15" i="25"/>
  <c r="H15" i="25" s="1"/>
  <c r="I15" i="25" s="1"/>
  <c r="G14" i="25"/>
  <c r="H14" i="25" s="1"/>
  <c r="I14" i="25" s="1"/>
  <c r="G13" i="25"/>
  <c r="H13" i="25" s="1"/>
  <c r="I13" i="25" s="1"/>
  <c r="G12" i="25"/>
  <c r="H12" i="25" s="1"/>
  <c r="I12" i="25" s="1"/>
  <c r="G11" i="25"/>
  <c r="H11" i="25" s="1"/>
  <c r="I11" i="25" s="1"/>
  <c r="G10" i="25"/>
  <c r="H10" i="25" s="1"/>
  <c r="I10" i="25" s="1"/>
  <c r="E4" i="25"/>
  <c r="C4" i="25"/>
  <c r="I3" i="25"/>
  <c r="G3" i="25"/>
  <c r="E3" i="25"/>
  <c r="C3" i="25"/>
  <c r="G17" i="26"/>
  <c r="H17" i="26" s="1"/>
  <c r="I17" i="26" s="1"/>
  <c r="G16" i="26"/>
  <c r="H16" i="26" s="1"/>
  <c r="I16" i="26" s="1"/>
  <c r="G15" i="26"/>
  <c r="H15" i="26" s="1"/>
  <c r="I15" i="26" s="1"/>
  <c r="G14" i="26"/>
  <c r="H14" i="26" s="1"/>
  <c r="I14" i="26" s="1"/>
  <c r="G13" i="26"/>
  <c r="H13" i="26" s="1"/>
  <c r="I13" i="26" s="1"/>
  <c r="G12" i="26"/>
  <c r="H12" i="26" s="1"/>
  <c r="I12" i="26" s="1"/>
  <c r="G11" i="26"/>
  <c r="H11" i="26" s="1"/>
  <c r="I11" i="26" s="1"/>
  <c r="G10" i="26"/>
  <c r="H10" i="26" s="1"/>
  <c r="I10" i="26" s="1"/>
  <c r="E4" i="26"/>
  <c r="C4" i="26"/>
  <c r="I3" i="26"/>
  <c r="G3" i="26"/>
  <c r="E3" i="26"/>
  <c r="C3" i="26"/>
  <c r="G17" i="27"/>
  <c r="H17" i="27" s="1"/>
  <c r="I17" i="27" s="1"/>
  <c r="G16" i="27"/>
  <c r="H16" i="27" s="1"/>
  <c r="I16" i="27" s="1"/>
  <c r="G15" i="27"/>
  <c r="H15" i="27" s="1"/>
  <c r="I15" i="27" s="1"/>
  <c r="G14" i="27"/>
  <c r="H14" i="27" s="1"/>
  <c r="I14" i="27" s="1"/>
  <c r="G13" i="27"/>
  <c r="H13" i="27" s="1"/>
  <c r="I13" i="27" s="1"/>
  <c r="G12" i="27"/>
  <c r="H12" i="27" s="1"/>
  <c r="I12" i="27" s="1"/>
  <c r="G11" i="27"/>
  <c r="H11" i="27" s="1"/>
  <c r="I11" i="27" s="1"/>
  <c r="G10" i="27"/>
  <c r="H10" i="27" s="1"/>
  <c r="I10" i="27" s="1"/>
  <c r="E4" i="27"/>
  <c r="C4" i="27"/>
  <c r="I3" i="27"/>
  <c r="G3" i="27"/>
  <c r="E3" i="27"/>
  <c r="C3" i="27"/>
  <c r="G17" i="28"/>
  <c r="H17" i="28" s="1"/>
  <c r="I17" i="28" s="1"/>
  <c r="G16" i="28"/>
  <c r="H16" i="28" s="1"/>
  <c r="I16" i="28" s="1"/>
  <c r="G15" i="28"/>
  <c r="H15" i="28" s="1"/>
  <c r="I15" i="28" s="1"/>
  <c r="G14" i="28"/>
  <c r="H14" i="28" s="1"/>
  <c r="I14" i="28" s="1"/>
  <c r="G13" i="28"/>
  <c r="H13" i="28" s="1"/>
  <c r="I13" i="28" s="1"/>
  <c r="G12" i="28"/>
  <c r="H12" i="28" s="1"/>
  <c r="I12" i="28" s="1"/>
  <c r="G11" i="28"/>
  <c r="H11" i="28" s="1"/>
  <c r="I11" i="28" s="1"/>
  <c r="G10" i="28"/>
  <c r="H10" i="28" s="1"/>
  <c r="I10" i="28" s="1"/>
  <c r="E4" i="28"/>
  <c r="C4" i="28"/>
  <c r="I3" i="28"/>
  <c r="G3" i="28"/>
  <c r="E3" i="28"/>
  <c r="C3" i="28"/>
  <c r="G17" i="29"/>
  <c r="H17" i="29" s="1"/>
  <c r="I17" i="29" s="1"/>
  <c r="G16" i="29"/>
  <c r="H16" i="29" s="1"/>
  <c r="I16" i="29" s="1"/>
  <c r="G15" i="29"/>
  <c r="H15" i="29" s="1"/>
  <c r="I15" i="29" s="1"/>
  <c r="G14" i="29"/>
  <c r="H14" i="29" s="1"/>
  <c r="I14" i="29" s="1"/>
  <c r="G13" i="29"/>
  <c r="H13" i="29" s="1"/>
  <c r="I13" i="29" s="1"/>
  <c r="G12" i="29"/>
  <c r="H12" i="29" s="1"/>
  <c r="I12" i="29" s="1"/>
  <c r="G11" i="29"/>
  <c r="H11" i="29" s="1"/>
  <c r="I11" i="29" s="1"/>
  <c r="G10" i="29"/>
  <c r="H10" i="29" s="1"/>
  <c r="I10" i="29" s="1"/>
  <c r="E4" i="29"/>
  <c r="C4" i="29"/>
  <c r="I3" i="29"/>
  <c r="G3" i="29"/>
  <c r="E3" i="29"/>
  <c r="C3" i="29"/>
  <c r="G17" i="30"/>
  <c r="H17" i="30" s="1"/>
  <c r="I17" i="30" s="1"/>
  <c r="G16" i="30"/>
  <c r="H16" i="30" s="1"/>
  <c r="I16" i="30" s="1"/>
  <c r="G15" i="30"/>
  <c r="H15" i="30" s="1"/>
  <c r="I15" i="30" s="1"/>
  <c r="G14" i="30"/>
  <c r="H14" i="30" s="1"/>
  <c r="I14" i="30" s="1"/>
  <c r="G13" i="30"/>
  <c r="H13" i="30" s="1"/>
  <c r="I13" i="30" s="1"/>
  <c r="G12" i="30"/>
  <c r="H12" i="30" s="1"/>
  <c r="I12" i="30" s="1"/>
  <c r="G11" i="30"/>
  <c r="H11" i="30" s="1"/>
  <c r="I11" i="30" s="1"/>
  <c r="G10" i="30"/>
  <c r="H10" i="30" s="1"/>
  <c r="I10" i="30" s="1"/>
  <c r="E4" i="30"/>
  <c r="C4" i="30"/>
  <c r="I3" i="30"/>
  <c r="G3" i="30"/>
  <c r="E3" i="30"/>
  <c r="C3" i="30"/>
  <c r="G17" i="31"/>
  <c r="H17" i="31" s="1"/>
  <c r="I17" i="31" s="1"/>
  <c r="G16" i="31"/>
  <c r="H16" i="31" s="1"/>
  <c r="I16" i="31" s="1"/>
  <c r="G15" i="31"/>
  <c r="H15" i="31" s="1"/>
  <c r="I15" i="31" s="1"/>
  <c r="G14" i="31"/>
  <c r="H14" i="31" s="1"/>
  <c r="I14" i="31" s="1"/>
  <c r="G13" i="31"/>
  <c r="H13" i="31" s="1"/>
  <c r="I13" i="31" s="1"/>
  <c r="G12" i="31"/>
  <c r="H12" i="31" s="1"/>
  <c r="I12" i="31" s="1"/>
  <c r="G11" i="31"/>
  <c r="H11" i="31" s="1"/>
  <c r="I11" i="31" s="1"/>
  <c r="G10" i="31"/>
  <c r="H10" i="31" s="1"/>
  <c r="I10" i="31" s="1"/>
  <c r="E4" i="31"/>
  <c r="C4" i="31"/>
  <c r="I3" i="31"/>
  <c r="G3" i="31"/>
  <c r="E3" i="31"/>
  <c r="C3" i="31"/>
  <c r="G17" i="32"/>
  <c r="H17" i="32" s="1"/>
  <c r="I17" i="32" s="1"/>
  <c r="G16" i="32"/>
  <c r="H16" i="32" s="1"/>
  <c r="I16" i="32" s="1"/>
  <c r="G15" i="32"/>
  <c r="H15" i="32" s="1"/>
  <c r="I15" i="32" s="1"/>
  <c r="G14" i="32"/>
  <c r="H14" i="32" s="1"/>
  <c r="I14" i="32" s="1"/>
  <c r="G13" i="32"/>
  <c r="H13" i="32" s="1"/>
  <c r="I13" i="32" s="1"/>
  <c r="G12" i="32"/>
  <c r="H12" i="32" s="1"/>
  <c r="I12" i="32" s="1"/>
  <c r="G11" i="32"/>
  <c r="H11" i="32" s="1"/>
  <c r="I11" i="32" s="1"/>
  <c r="G10" i="32"/>
  <c r="H10" i="32" s="1"/>
  <c r="I10" i="32" s="1"/>
  <c r="E4" i="32"/>
  <c r="C4" i="32"/>
  <c r="I3" i="32"/>
  <c r="G3" i="32"/>
  <c r="E3" i="32"/>
  <c r="C3" i="32"/>
  <c r="G17" i="33"/>
  <c r="H17" i="33" s="1"/>
  <c r="I17" i="33" s="1"/>
  <c r="G16" i="33"/>
  <c r="H16" i="33" s="1"/>
  <c r="I16" i="33" s="1"/>
  <c r="G15" i="33"/>
  <c r="H15" i="33" s="1"/>
  <c r="I15" i="33" s="1"/>
  <c r="G14" i="33"/>
  <c r="H14" i="33" s="1"/>
  <c r="I14" i="33" s="1"/>
  <c r="G13" i="33"/>
  <c r="H13" i="33" s="1"/>
  <c r="I13" i="33" s="1"/>
  <c r="G12" i="33"/>
  <c r="H12" i="33" s="1"/>
  <c r="I12" i="33" s="1"/>
  <c r="G11" i="33"/>
  <c r="H11" i="33" s="1"/>
  <c r="I11" i="33" s="1"/>
  <c r="G10" i="33"/>
  <c r="H10" i="33" s="1"/>
  <c r="I10" i="33" s="1"/>
  <c r="E4" i="33"/>
  <c r="C4" i="33"/>
  <c r="I3" i="33"/>
  <c r="G3" i="33"/>
  <c r="E3" i="33"/>
  <c r="C3" i="33"/>
  <c r="G17" i="34"/>
  <c r="H17" i="34" s="1"/>
  <c r="I17" i="34" s="1"/>
  <c r="G16" i="34"/>
  <c r="H16" i="34" s="1"/>
  <c r="I16" i="34" s="1"/>
  <c r="G15" i="34"/>
  <c r="H15" i="34" s="1"/>
  <c r="I15" i="34" s="1"/>
  <c r="G14" i="34"/>
  <c r="H14" i="34" s="1"/>
  <c r="I14" i="34" s="1"/>
  <c r="G13" i="34"/>
  <c r="H13" i="34" s="1"/>
  <c r="I13" i="34" s="1"/>
  <c r="G12" i="34"/>
  <c r="H12" i="34" s="1"/>
  <c r="I12" i="34" s="1"/>
  <c r="G11" i="34"/>
  <c r="H11" i="34" s="1"/>
  <c r="I11" i="34" s="1"/>
  <c r="G10" i="34"/>
  <c r="H10" i="34" s="1"/>
  <c r="I10" i="34" s="1"/>
  <c r="E4" i="34"/>
  <c r="C4" i="34"/>
  <c r="I3" i="34"/>
  <c r="G3" i="34"/>
  <c r="E3" i="34"/>
  <c r="C3" i="34"/>
  <c r="G17" i="35"/>
  <c r="H17" i="35" s="1"/>
  <c r="I17" i="35" s="1"/>
  <c r="G16" i="35"/>
  <c r="H16" i="35" s="1"/>
  <c r="I16" i="35" s="1"/>
  <c r="G15" i="35"/>
  <c r="H15" i="35" s="1"/>
  <c r="I15" i="35" s="1"/>
  <c r="G14" i="35"/>
  <c r="H14" i="35" s="1"/>
  <c r="I14" i="35" s="1"/>
  <c r="G13" i="35"/>
  <c r="H13" i="35" s="1"/>
  <c r="I13" i="35" s="1"/>
  <c r="G12" i="35"/>
  <c r="H12" i="35" s="1"/>
  <c r="I12" i="35" s="1"/>
  <c r="G11" i="35"/>
  <c r="H11" i="35" s="1"/>
  <c r="I11" i="35" s="1"/>
  <c r="G10" i="35"/>
  <c r="H10" i="35" s="1"/>
  <c r="I10" i="35" s="1"/>
  <c r="E4" i="35"/>
  <c r="C4" i="35"/>
  <c r="I3" i="35"/>
  <c r="G3" i="35"/>
  <c r="E3" i="35"/>
  <c r="C3" i="35"/>
  <c r="G17" i="36"/>
  <c r="H17" i="36" s="1"/>
  <c r="I17" i="36" s="1"/>
  <c r="G16" i="36"/>
  <c r="H16" i="36" s="1"/>
  <c r="I16" i="36" s="1"/>
  <c r="G15" i="36"/>
  <c r="H15" i="36" s="1"/>
  <c r="I15" i="36" s="1"/>
  <c r="G14" i="36"/>
  <c r="H14" i="36" s="1"/>
  <c r="I14" i="36" s="1"/>
  <c r="G13" i="36"/>
  <c r="H13" i="36" s="1"/>
  <c r="I13" i="36" s="1"/>
  <c r="G12" i="36"/>
  <c r="H12" i="36" s="1"/>
  <c r="I12" i="36" s="1"/>
  <c r="G11" i="36"/>
  <c r="H11" i="36" s="1"/>
  <c r="I11" i="36" s="1"/>
  <c r="G10" i="36"/>
  <c r="H10" i="36" s="1"/>
  <c r="I10" i="36" s="1"/>
  <c r="E4" i="36"/>
  <c r="C4" i="36"/>
  <c r="I3" i="36"/>
  <c r="G3" i="36"/>
  <c r="E3" i="36"/>
  <c r="C3" i="36"/>
  <c r="G17" i="37"/>
  <c r="H17" i="37" s="1"/>
  <c r="I17" i="37" s="1"/>
  <c r="G16" i="37"/>
  <c r="H16" i="37" s="1"/>
  <c r="I16" i="37" s="1"/>
  <c r="G15" i="37"/>
  <c r="H15" i="37" s="1"/>
  <c r="I15" i="37" s="1"/>
  <c r="G14" i="37"/>
  <c r="H14" i="37" s="1"/>
  <c r="I14" i="37" s="1"/>
  <c r="G13" i="37"/>
  <c r="H13" i="37" s="1"/>
  <c r="I13" i="37" s="1"/>
  <c r="G12" i="37"/>
  <c r="H12" i="37" s="1"/>
  <c r="I12" i="37" s="1"/>
  <c r="G11" i="37"/>
  <c r="H11" i="37" s="1"/>
  <c r="I11" i="37" s="1"/>
  <c r="G10" i="37"/>
  <c r="H10" i="37" s="1"/>
  <c r="I10" i="37" s="1"/>
  <c r="E4" i="37"/>
  <c r="C4" i="37"/>
  <c r="I3" i="37"/>
  <c r="G3" i="37"/>
  <c r="E3" i="37"/>
  <c r="C3" i="37"/>
  <c r="G17" i="38"/>
  <c r="H17" i="38" s="1"/>
  <c r="I17" i="38" s="1"/>
  <c r="G16" i="38"/>
  <c r="H16" i="38" s="1"/>
  <c r="I16" i="38" s="1"/>
  <c r="G15" i="38"/>
  <c r="H15" i="38" s="1"/>
  <c r="I15" i="38" s="1"/>
  <c r="G14" i="38"/>
  <c r="H14" i="38" s="1"/>
  <c r="I14" i="38" s="1"/>
  <c r="G13" i="38"/>
  <c r="H13" i="38" s="1"/>
  <c r="I13" i="38" s="1"/>
  <c r="G12" i="38"/>
  <c r="H12" i="38" s="1"/>
  <c r="I12" i="38" s="1"/>
  <c r="G11" i="38"/>
  <c r="H11" i="38" s="1"/>
  <c r="I11" i="38" s="1"/>
  <c r="G10" i="38"/>
  <c r="H10" i="38" s="1"/>
  <c r="I10" i="38" s="1"/>
  <c r="E4" i="38"/>
  <c r="C4" i="38"/>
  <c r="I3" i="38"/>
  <c r="G3" i="38"/>
  <c r="E3" i="38"/>
  <c r="C3" i="38"/>
  <c r="G17" i="39"/>
  <c r="H17" i="39" s="1"/>
  <c r="I17" i="39" s="1"/>
  <c r="G16" i="39"/>
  <c r="H16" i="39" s="1"/>
  <c r="I16" i="39" s="1"/>
  <c r="G15" i="39"/>
  <c r="H15" i="39" s="1"/>
  <c r="I15" i="39" s="1"/>
  <c r="G14" i="39"/>
  <c r="H14" i="39" s="1"/>
  <c r="I14" i="39" s="1"/>
  <c r="G13" i="39"/>
  <c r="H13" i="39" s="1"/>
  <c r="I13" i="39" s="1"/>
  <c r="G12" i="39"/>
  <c r="H12" i="39" s="1"/>
  <c r="I12" i="39" s="1"/>
  <c r="G11" i="39"/>
  <c r="H11" i="39" s="1"/>
  <c r="I11" i="39" s="1"/>
  <c r="G10" i="39"/>
  <c r="H10" i="39" s="1"/>
  <c r="I10" i="39" s="1"/>
  <c r="E4" i="39"/>
  <c r="C4" i="39"/>
  <c r="I3" i="39"/>
  <c r="G3" i="39"/>
  <c r="E3" i="39"/>
  <c r="C3" i="39"/>
  <c r="G17" i="40"/>
  <c r="H17" i="40" s="1"/>
  <c r="I17" i="40" s="1"/>
  <c r="G16" i="40"/>
  <c r="H16" i="40" s="1"/>
  <c r="I16" i="40" s="1"/>
  <c r="G15" i="40"/>
  <c r="H15" i="40" s="1"/>
  <c r="I15" i="40" s="1"/>
  <c r="G14" i="40"/>
  <c r="H14" i="40" s="1"/>
  <c r="I14" i="40" s="1"/>
  <c r="G13" i="40"/>
  <c r="H13" i="40" s="1"/>
  <c r="I13" i="40" s="1"/>
  <c r="G12" i="40"/>
  <c r="H12" i="40" s="1"/>
  <c r="I12" i="40" s="1"/>
  <c r="G11" i="40"/>
  <c r="H11" i="40" s="1"/>
  <c r="I11" i="40" s="1"/>
  <c r="G10" i="40"/>
  <c r="H10" i="40" s="1"/>
  <c r="I10" i="40" s="1"/>
  <c r="E4" i="40"/>
  <c r="C4" i="40"/>
  <c r="I3" i="40"/>
  <c r="G3" i="40"/>
  <c r="E3" i="40"/>
  <c r="C3" i="40"/>
  <c r="G17" i="41"/>
  <c r="H17" i="41" s="1"/>
  <c r="I17" i="41" s="1"/>
  <c r="G16" i="41"/>
  <c r="H16" i="41" s="1"/>
  <c r="I16" i="41" s="1"/>
  <c r="G15" i="41"/>
  <c r="H15" i="41" s="1"/>
  <c r="I15" i="41" s="1"/>
  <c r="G14" i="41"/>
  <c r="H14" i="41" s="1"/>
  <c r="I14" i="41" s="1"/>
  <c r="G13" i="41"/>
  <c r="H13" i="41" s="1"/>
  <c r="I13" i="41" s="1"/>
  <c r="G12" i="41"/>
  <c r="H12" i="41" s="1"/>
  <c r="I12" i="41" s="1"/>
  <c r="G11" i="41"/>
  <c r="H11" i="41" s="1"/>
  <c r="I11" i="41" s="1"/>
  <c r="G10" i="41"/>
  <c r="H10" i="41" s="1"/>
  <c r="I10" i="41" s="1"/>
  <c r="E4" i="41"/>
  <c r="C4" i="41"/>
  <c r="I3" i="41"/>
  <c r="G3" i="41"/>
  <c r="E3" i="41"/>
  <c r="C3" i="41"/>
  <c r="G17" i="42"/>
  <c r="H17" i="42" s="1"/>
  <c r="I17" i="42" s="1"/>
  <c r="G16" i="42"/>
  <c r="H16" i="42" s="1"/>
  <c r="I16" i="42" s="1"/>
  <c r="G15" i="42"/>
  <c r="H15" i="42" s="1"/>
  <c r="I15" i="42" s="1"/>
  <c r="H14" i="42"/>
  <c r="I14" i="42" s="1"/>
  <c r="G14" i="42"/>
  <c r="G13" i="42"/>
  <c r="H13" i="42" s="1"/>
  <c r="I13" i="42" s="1"/>
  <c r="G12" i="42"/>
  <c r="H12" i="42" s="1"/>
  <c r="I12" i="42" s="1"/>
  <c r="G11" i="42"/>
  <c r="H11" i="42" s="1"/>
  <c r="I11" i="42" s="1"/>
  <c r="G10" i="42"/>
  <c r="H10" i="42" s="1"/>
  <c r="I10" i="42" s="1"/>
  <c r="E4" i="42"/>
  <c r="C4" i="42"/>
  <c r="I3" i="42"/>
  <c r="G3" i="42"/>
  <c r="E3" i="42"/>
  <c r="C3" i="42"/>
  <c r="G17" i="4"/>
  <c r="H17" i="4" s="1"/>
  <c r="I17" i="4" s="1"/>
  <c r="G16" i="4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G12" i="4"/>
  <c r="H12" i="4" s="1"/>
  <c r="I12" i="4" s="1"/>
  <c r="G11" i="4"/>
  <c r="H11" i="4" s="1"/>
  <c r="I11" i="4" s="1"/>
  <c r="G10" i="4"/>
  <c r="H10" i="4" s="1"/>
  <c r="I10" i="4" s="1"/>
  <c r="E4" i="4"/>
  <c r="C4" i="4"/>
  <c r="I3" i="4"/>
  <c r="G3" i="4"/>
  <c r="E3" i="4"/>
  <c r="C3" i="4"/>
  <c r="C23" i="34" l="1"/>
  <c r="B21" i="39"/>
  <c r="B23" i="39" s="1"/>
  <c r="C23" i="14"/>
  <c r="C23" i="6"/>
  <c r="C23" i="28"/>
  <c r="C23" i="19"/>
  <c r="I19" i="18"/>
  <c r="I19" i="11"/>
  <c r="B21" i="10"/>
  <c r="B23" i="10" s="1"/>
  <c r="C23" i="10"/>
  <c r="C23" i="4"/>
  <c r="B21" i="5"/>
  <c r="B23" i="5" s="1"/>
  <c r="D23" i="5" s="1"/>
  <c r="C23" i="5"/>
  <c r="I19" i="5"/>
  <c r="C23" i="40"/>
  <c r="B21" i="40"/>
  <c r="B23" i="40" s="1"/>
  <c r="D23" i="40" s="1"/>
  <c r="I19" i="40"/>
  <c r="I19" i="36"/>
  <c r="C23" i="36"/>
  <c r="B21" i="36"/>
  <c r="B23" i="36" s="1"/>
  <c r="D23" i="36" s="1"/>
  <c r="C23" i="23"/>
  <c r="B21" i="23"/>
  <c r="B23" i="23" s="1"/>
  <c r="I19" i="23"/>
  <c r="B21" i="17"/>
  <c r="B23" i="17" s="1"/>
  <c r="D23" i="17" s="1"/>
  <c r="I19" i="17"/>
  <c r="C23" i="17"/>
  <c r="I19" i="42"/>
  <c r="B21" i="42"/>
  <c r="B23" i="42" s="1"/>
  <c r="C23" i="42"/>
  <c r="C23" i="33"/>
  <c r="C23" i="41"/>
  <c r="B21" i="41"/>
  <c r="B23" i="41" s="1"/>
  <c r="D23" i="41" s="1"/>
  <c r="I19" i="41"/>
  <c r="C23" i="37"/>
  <c r="I19" i="37"/>
  <c r="B21" i="37"/>
  <c r="B23" i="37" s="1"/>
  <c r="D23" i="37" s="1"/>
  <c r="C23" i="22"/>
  <c r="C23" i="15"/>
  <c r="B21" i="15"/>
  <c r="B23" i="15" s="1"/>
  <c r="I19" i="15"/>
  <c r="B21" i="25"/>
  <c r="B23" i="25" s="1"/>
  <c r="I19" i="25"/>
  <c r="C23" i="25"/>
  <c r="I19" i="38"/>
  <c r="C23" i="38"/>
  <c r="B21" i="38"/>
  <c r="B23" i="38" s="1"/>
  <c r="I19" i="32"/>
  <c r="C23" i="32"/>
  <c r="B21" i="32"/>
  <c r="B23" i="32" s="1"/>
  <c r="C23" i="35"/>
  <c r="I19" i="35"/>
  <c r="B21" i="35"/>
  <c r="B23" i="35" s="1"/>
  <c r="D23" i="35" s="1"/>
  <c r="C23" i="29"/>
  <c r="C23" i="31"/>
  <c r="B21" i="30"/>
  <c r="B23" i="30" s="1"/>
  <c r="B21" i="21"/>
  <c r="B23" i="21" s="1"/>
  <c r="I19" i="21"/>
  <c r="C23" i="7"/>
  <c r="B21" i="7"/>
  <c r="B23" i="7" s="1"/>
  <c r="D23" i="7" s="1"/>
  <c r="I19" i="7"/>
  <c r="I19" i="31"/>
  <c r="B21" i="26"/>
  <c r="B23" i="26" s="1"/>
  <c r="C23" i="26"/>
  <c r="I19" i="16"/>
  <c r="C23" i="16"/>
  <c r="B21" i="16"/>
  <c r="B23" i="16" s="1"/>
  <c r="D23" i="16" s="1"/>
  <c r="C23" i="11"/>
  <c r="B21" i="11"/>
  <c r="B23" i="11" s="1"/>
  <c r="I19" i="39"/>
  <c r="B21" i="34"/>
  <c r="B23" i="34" s="1"/>
  <c r="D23" i="34" s="1"/>
  <c r="B21" i="31"/>
  <c r="B23" i="31" s="1"/>
  <c r="D23" i="31" s="1"/>
  <c r="I19" i="30"/>
  <c r="I19" i="20"/>
  <c r="C23" i="20"/>
  <c r="B21" i="20"/>
  <c r="B23" i="20" s="1"/>
  <c r="B21" i="18"/>
  <c r="B23" i="18" s="1"/>
  <c r="C23" i="18"/>
  <c r="B21" i="13"/>
  <c r="B23" i="13" s="1"/>
  <c r="I19" i="13"/>
  <c r="C23" i="13"/>
  <c r="I19" i="10"/>
  <c r="I19" i="6"/>
  <c r="I19" i="34"/>
  <c r="I19" i="24"/>
  <c r="C23" i="24"/>
  <c r="B21" i="24"/>
  <c r="B23" i="24" s="1"/>
  <c r="D23" i="24" s="1"/>
  <c r="B21" i="19"/>
  <c r="B23" i="19" s="1"/>
  <c r="D23" i="19" s="1"/>
  <c r="C23" i="39"/>
  <c r="D23" i="39" s="1"/>
  <c r="B21" i="33"/>
  <c r="B23" i="33" s="1"/>
  <c r="I19" i="33"/>
  <c r="I19" i="12"/>
  <c r="C23" i="12"/>
  <c r="C23" i="30"/>
  <c r="B21" i="29"/>
  <c r="B23" i="29" s="1"/>
  <c r="I19" i="29"/>
  <c r="I19" i="28"/>
  <c r="B21" i="28"/>
  <c r="B23" i="28" s="1"/>
  <c r="D23" i="28" s="1"/>
  <c r="C23" i="27"/>
  <c r="B21" i="27"/>
  <c r="B23" i="27" s="1"/>
  <c r="I19" i="27"/>
  <c r="I19" i="26"/>
  <c r="C23" i="21"/>
  <c r="I19" i="19"/>
  <c r="B21" i="12"/>
  <c r="B23" i="12" s="1"/>
  <c r="D23" i="12" s="1"/>
  <c r="B21" i="14"/>
  <c r="B23" i="14" s="1"/>
  <c r="B21" i="9"/>
  <c r="B23" i="9" s="1"/>
  <c r="I19" i="9"/>
  <c r="I19" i="8"/>
  <c r="C23" i="8"/>
  <c r="B21" i="8"/>
  <c r="B23" i="8" s="1"/>
  <c r="D23" i="8" s="1"/>
  <c r="B21" i="22"/>
  <c r="B23" i="22" s="1"/>
  <c r="I19" i="22"/>
  <c r="I19" i="14"/>
  <c r="C23" i="9"/>
  <c r="B21" i="6"/>
  <c r="B23" i="6" s="1"/>
  <c r="B21" i="4"/>
  <c r="B23" i="4" s="1"/>
  <c r="I19" i="4"/>
  <c r="J32" i="3"/>
  <c r="D23" i="6" l="1"/>
  <c r="D23" i="13"/>
  <c r="D23" i="14"/>
  <c r="D23" i="33"/>
  <c r="D23" i="10"/>
  <c r="D23" i="29"/>
  <c r="D23" i="4"/>
  <c r="D23" i="9"/>
  <c r="D23" i="21"/>
  <c r="D23" i="42"/>
  <c r="D23" i="18"/>
  <c r="D23" i="38"/>
  <c r="D23" i="15"/>
  <c r="D23" i="26"/>
  <c r="D23" i="30"/>
  <c r="D23" i="22"/>
  <c r="D23" i="27"/>
  <c r="D23" i="20"/>
  <c r="D23" i="11"/>
  <c r="D23" i="32"/>
  <c r="D23" i="25"/>
  <c r="D23" i="23"/>
  <c r="J47" i="2" l="1"/>
  <c r="D47" i="2"/>
  <c r="H47" i="2" s="1"/>
  <c r="D46" i="2"/>
  <c r="H46" i="2" s="1"/>
  <c r="D45" i="2"/>
  <c r="H45" i="2" s="1"/>
  <c r="D44" i="2"/>
  <c r="H44" i="2" s="1"/>
  <c r="D43" i="2"/>
  <c r="H43" i="2" s="1"/>
  <c r="D42" i="2"/>
  <c r="H42" i="2" s="1"/>
  <c r="J41" i="2"/>
  <c r="D41" i="2"/>
  <c r="H41" i="2" s="1"/>
  <c r="D40" i="2"/>
  <c r="H40" i="2" s="1"/>
  <c r="D39" i="2"/>
  <c r="H39" i="2" s="1"/>
  <c r="D38" i="2"/>
  <c r="H38" i="2" s="1"/>
  <c r="J37" i="2"/>
  <c r="D37" i="2"/>
  <c r="H37" i="2" s="1"/>
  <c r="D36" i="2"/>
  <c r="H36" i="2" s="1"/>
  <c r="D35" i="2"/>
  <c r="H35" i="2" s="1"/>
  <c r="J34" i="2"/>
  <c r="D34" i="2"/>
  <c r="H34" i="2" s="1"/>
  <c r="D33" i="2"/>
  <c r="H33" i="2" s="1"/>
  <c r="G10" i="3"/>
  <c r="H10" i="3" s="1"/>
  <c r="I10" i="3" s="1"/>
  <c r="J43" i="2" l="1"/>
  <c r="J45" i="2"/>
  <c r="J42" i="2"/>
  <c r="J44" i="2"/>
  <c r="J46" i="2"/>
  <c r="J35" i="2"/>
  <c r="J39" i="2"/>
  <c r="J33" i="2"/>
  <c r="J38" i="2"/>
  <c r="J40" i="2"/>
  <c r="J36" i="2"/>
  <c r="J32" i="2"/>
  <c r="D32" i="2"/>
  <c r="H32" i="2" s="1"/>
  <c r="J30" i="2"/>
  <c r="J27" i="2"/>
  <c r="J19" i="2"/>
  <c r="J14" i="2"/>
  <c r="G13" i="3"/>
  <c r="H13" i="3" s="1"/>
  <c r="I13" i="3" s="1"/>
  <c r="J24" i="2" l="1"/>
  <c r="J21" i="2"/>
  <c r="J9" i="2"/>
  <c r="J29" i="2"/>
  <c r="J25" i="2"/>
  <c r="J17" i="2"/>
  <c r="J15" i="2"/>
  <c r="J11" i="2"/>
  <c r="J16" i="2"/>
  <c r="J20" i="2"/>
  <c r="J23" i="2"/>
  <c r="J10" i="2"/>
  <c r="J12" i="2"/>
  <c r="J28" i="2"/>
  <c r="J22" i="2"/>
  <c r="J13" i="2"/>
  <c r="J26" i="2"/>
  <c r="J31" i="2"/>
  <c r="J18" i="2"/>
  <c r="E4" i="3"/>
  <c r="G15" i="3"/>
  <c r="H15" i="3" s="1"/>
  <c r="I15" i="3" s="1"/>
  <c r="G12" i="3"/>
  <c r="H12" i="3" s="1"/>
  <c r="I12" i="3" s="1"/>
  <c r="G14" i="3"/>
  <c r="H14" i="3" s="1"/>
  <c r="I14" i="3" s="1"/>
  <c r="G16" i="3"/>
  <c r="H16" i="3" s="1"/>
  <c r="I16" i="3" s="1"/>
  <c r="G17" i="3"/>
  <c r="H17" i="3" s="1"/>
  <c r="I17" i="3" s="1"/>
  <c r="G11" i="3"/>
  <c r="C4" i="2"/>
  <c r="K3" i="2"/>
  <c r="I3" i="2"/>
  <c r="G3" i="2"/>
  <c r="E3" i="2"/>
  <c r="C3" i="2"/>
  <c r="C4" i="3" l="1"/>
  <c r="I3" i="3"/>
  <c r="G3" i="3"/>
  <c r="E3" i="3"/>
  <c r="C3" i="3"/>
  <c r="D23" i="2" l="1"/>
  <c r="H23" i="2" s="1"/>
  <c r="D27" i="2"/>
  <c r="H27" i="2" s="1"/>
  <c r="D29" i="2"/>
  <c r="H29" i="2" s="1"/>
  <c r="D18" i="2"/>
  <c r="H18" i="2" s="1"/>
  <c r="D16" i="2"/>
  <c r="H16" i="2" s="1"/>
  <c r="D17" i="2"/>
  <c r="H17" i="2" s="1"/>
  <c r="D12" i="2"/>
  <c r="H12" i="2" s="1"/>
  <c r="D15" i="2"/>
  <c r="H15" i="2" s="1"/>
  <c r="D10" i="2"/>
  <c r="H10" i="2" s="1"/>
  <c r="D19" i="2"/>
  <c r="H19" i="2" s="1"/>
  <c r="D26" i="2"/>
  <c r="H26" i="2" s="1"/>
  <c r="D21" i="2"/>
  <c r="H21" i="2" s="1"/>
  <c r="D13" i="2"/>
  <c r="H13" i="2" s="1"/>
  <c r="D22" i="2"/>
  <c r="H22" i="2" s="1"/>
  <c r="D11" i="2"/>
  <c r="H11" i="2" s="1"/>
  <c r="D20" i="2"/>
  <c r="H20" i="2" s="1"/>
  <c r="D24" i="2"/>
  <c r="H24" i="2" s="1"/>
  <c r="D14" i="2"/>
  <c r="H14" i="2" s="1"/>
  <c r="D25" i="2"/>
  <c r="H25" i="2" s="1"/>
  <c r="D30" i="2"/>
  <c r="H30" i="2" s="1"/>
  <c r="D31" i="2"/>
  <c r="H31" i="2" s="1"/>
  <c r="D28" i="2"/>
  <c r="H28" i="2" s="1"/>
  <c r="D9" i="2"/>
  <c r="H9" i="2" s="1"/>
  <c r="H11" i="3"/>
  <c r="I11" i="3" s="1"/>
  <c r="B21" i="3" l="1"/>
  <c r="B23" i="3" s="1"/>
  <c r="C23" i="3"/>
  <c r="I19" i="3"/>
  <c r="D8" i="2" s="1"/>
  <c r="H8" i="2" s="1"/>
  <c r="H48" i="2" s="1"/>
  <c r="D23" i="3" l="1"/>
  <c r="J8" i="2" s="1"/>
</calcChain>
</file>

<file path=xl/comments1.xml><?xml version="1.0" encoding="utf-8"?>
<comments xmlns="http://schemas.openxmlformats.org/spreadsheetml/2006/main">
  <authors>
    <author>Dupuis, Andre (MI)</author>
  </authors>
  <commentList>
    <comment ref="C6" authorId="0" guid="{5B74A271-4A05-4144-A93D-798BA90ABAB1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FC32B282-2542-4404-A8B5-D10FAF06DEF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58FDAFE-A796-4CFC-B589-32E668C8F79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928A1E07-7C12-48DD-94D4-AE399187574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guid="{65B45688-62B3-4BC7-A8C7-315EDBDB3C4F}" shapeId="0">
      <text>
        <r>
          <rPr>
            <b/>
            <sz val="9"/>
            <color indexed="81"/>
            <rFont val="Tahoma"/>
            <family val="2"/>
          </rPr>
          <t>Input percent</t>
        </r>
      </text>
    </comment>
    <comment ref="E26" authorId="0" guid="{E4387155-62B5-4144-9479-CBC35CF7EA57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guid="{D41FD675-DD37-4B9C-9601-8C6FB1C3E284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guid="{A5E44765-039B-4EA4-8F5B-5E15CF1994A5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guid="{351E4AB8-A4A4-47CB-969E-087AC679F502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guid="{91468A31-159C-46FA-867E-7A08D4DDC19F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guid="{F8E4FEBD-C6D1-48B9-B3C7-A3D05B0D0393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guid="{ADFDC240-AD1A-4B63-95C4-5C3DD65B6EF9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</text>
    </comment>
  </commentList>
</comments>
</file>

<file path=xl/comments10.xml><?xml version="1.0" encoding="utf-8"?>
<comments xmlns="http://schemas.openxmlformats.org/spreadsheetml/2006/main">
  <authors>
    <author>Dupuis, Andre (MI)</author>
  </authors>
  <commentList>
    <comment ref="C6" authorId="0" guid="{AB8CBAAC-E934-4451-BE72-E1827C159F7B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91E17CC9-2833-4F80-B63D-BB566871BBD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F3BDFC05-904D-4CCD-B765-A3DC7BB5A39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0DA6E797-6AC3-4F23-80CE-4DAA65DD439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Dupuis, Andre (MI)</author>
  </authors>
  <commentList>
    <comment ref="C6" authorId="0" guid="{7B605EDC-6F35-45C9-97CB-12EA1642F65D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8641364C-0CE0-4247-97FA-9608D56F79A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B1106D31-376E-439C-A572-99182D9C478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FBD38EC2-1E30-4B9A-B7A0-DC03AE89B30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Dupuis, Andre (MI)</author>
  </authors>
  <commentList>
    <comment ref="C6" authorId="0" guid="{E5FC48C5-EB9A-4022-B80E-72AE6ECA2B86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D7F246C3-DA51-4037-B170-D5D740CE30E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D9BA3553-453C-439C-B39B-F94092C672D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17E28013-D17D-41FE-AE0A-7919F31FC44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Dupuis, Andre (MI)</author>
  </authors>
  <commentList>
    <comment ref="C6" authorId="0" guid="{0C3BD4CA-FF99-41A9-852E-2A5733EC3E56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6DB085A0-DBA9-40AE-BE25-4D7FD9E8538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4F7D7E17-9929-4E61-B98D-7812305B392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C745D789-3785-43D6-BBE8-0EB228572424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Dupuis, Andre (MI)</author>
  </authors>
  <commentList>
    <comment ref="C6" authorId="0" guid="{15E296AE-9A35-4FEB-959D-6C236BD64045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E8704F68-6A19-4A7F-AFE3-75511E8604A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4868D193-48B7-45C6-908B-A5939CF9B5E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C12993AC-4899-4FFA-A3CF-EB75DA9C8EF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Dupuis, Andre (MI)</author>
  </authors>
  <commentList>
    <comment ref="C6" authorId="0" guid="{0BCDAEF5-8C5B-4364-810E-CE4A3B791F28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5D88F1C1-2F31-422E-8A0B-96F3AA39AF3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120D22ED-C1D9-4130-B3D6-1E9243A8E54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301E3DCA-32B5-47D6-8275-A254B8E84BF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Dupuis, Andre (MI)</author>
  </authors>
  <commentList>
    <comment ref="C6" authorId="0" guid="{F25C94AA-873D-4A14-93BE-E467D4ACDAE5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3DF20658-3BFD-4E06-867B-7F1523FCE3F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EF773B6-ACFF-4ECC-A3F9-05377FBD56A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A84936A5-DAF3-4B07-ABDF-596BC8996EA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Dupuis, Andre (MI)</author>
  </authors>
  <commentList>
    <comment ref="C6" authorId="0" guid="{ABF4C557-99D6-4665-ADD6-C4A3598BD7C7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A4D4C9B9-2BF2-4220-9146-B75B834625D4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6A9238B-3093-4925-87B6-5064826D52D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13A7362B-F778-44EF-86D3-40AF8A834EE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Dupuis, Andre (MI)</author>
  </authors>
  <commentList>
    <comment ref="C6" authorId="0" guid="{D51464D5-9B60-45E2-B0ED-9302F8E5042F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92AF0155-521A-4A78-B203-06BDFBBF7E6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C023C0CD-8685-4089-B3CB-4F5BC4515F5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90AE5038-C95D-47EB-805F-14475D3C84A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Dupuis, Andre (MI)</author>
  </authors>
  <commentList>
    <comment ref="C6" authorId="0" guid="{3AF3D7C8-A61D-40A6-9208-C5FD58FA3964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15E690A1-FB31-4B75-8480-75F472813F89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EC0BBB78-2F52-47B4-AFD9-957533BDCD77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924A545F-736F-4E1F-8936-9098CEDE97B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Dupuis, Andre (MI)</author>
  </authors>
  <commentList>
    <comment ref="C6" authorId="0" guid="{5371860B-60B3-4883-8D60-313A0F56E371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724FADAB-E1E8-41EB-AB9E-2A7A76E5455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2F3791AC-F0B5-410D-9269-E4A7D8A63CF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31E0C352-6070-4342-95DC-F24B75E2C154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guid="{23C14F0F-F27C-4E60-A273-3311B8C51CE7}" shapeId="0">
      <text>
        <r>
          <rPr>
            <b/>
            <sz val="9"/>
            <color indexed="81"/>
            <rFont val="Tahoma"/>
            <family val="2"/>
          </rPr>
          <t>Input percent</t>
        </r>
      </text>
    </comment>
    <comment ref="E26" authorId="0" guid="{D0E1A38C-565B-4F75-B715-000B9321D06F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guid="{049448F1-F96C-4F53-924E-7BB78007381B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guid="{E101084B-308D-45F8-9BFA-9BB666C2A4AA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guid="{70CFAE50-82DF-4E32-974B-A7AF27CF8EFF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guid="{D38931EE-9721-49FC-9276-635F0D742C3F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guid="{E63E6C5D-152A-4579-BAEF-0FCD7FD6D310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guid="{59DAF71B-E4BD-49C5-AF67-7DC15E60964A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</text>
    </comment>
  </commentList>
</comments>
</file>

<file path=xl/comments20.xml><?xml version="1.0" encoding="utf-8"?>
<comments xmlns="http://schemas.openxmlformats.org/spreadsheetml/2006/main">
  <authors>
    <author>Dupuis, Andre (MI)</author>
  </authors>
  <commentList>
    <comment ref="C6" authorId="0" guid="{74550886-7CC5-40BA-AB15-E20095DA46DE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45783C46-4567-475B-8F5F-2FB13CC5C11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A95A1726-FC14-4413-85EE-C5DD12E99449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C6B958BF-9D70-451D-ADBD-139D89C8FD8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Dupuis, Andre (MI)</author>
  </authors>
  <commentList>
    <comment ref="C6" authorId="0" guid="{BA5D4FA1-0656-4A5F-903E-D04D3ABEE515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CF71D56E-19C2-4998-9535-CA989F95B7A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09453D76-6EBA-43D9-8319-4FD8A3D0EE6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95705E1B-D57C-46FE-B19D-D5A1419A112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Dupuis, Andre (MI)</author>
  </authors>
  <commentList>
    <comment ref="C6" authorId="0" guid="{BE57A1C0-FE53-429B-AFB7-5B6F74D08F8E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CA4E5323-A405-46F7-A010-AB12D4C9349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7FF4AE0-DB4A-47DC-812B-10FD327263A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DE88526D-4CD1-41D1-B646-4BF553AA2D8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Dupuis, Andre (MI)</author>
  </authors>
  <commentList>
    <comment ref="C6" authorId="0" guid="{6274F807-03DF-484D-B4BC-7252F69FC67D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14AFCE1-07E5-4D61-AA53-AB0A8E921FE7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063B76B8-0F98-4539-8EB0-4E0D1428F9D9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50F346B9-163F-4A52-9DA6-DFB2E44EBCD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Dupuis, Andre (MI)</author>
  </authors>
  <commentList>
    <comment ref="C6" authorId="0" guid="{36B6F38F-103C-4677-9E09-48F0794590E2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D6A2CF82-E5B7-48F4-A146-9A74DE02B0B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F35360A4-07C1-46DA-90D8-4644813FDAA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8D146C11-6600-4736-B32D-F19C3A2F1B8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Dupuis, Andre (MI)</author>
  </authors>
  <commentList>
    <comment ref="C6" authorId="0" guid="{1F180855-02B9-4B0F-9D33-D853B9F068DE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3397DA74-E137-425F-BF4D-5A59411C468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E80F71A2-B377-4814-9A74-9785F6702D0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099B892F-11DE-4821-9A13-351E894E78B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Dupuis, Andre (MI)</author>
  </authors>
  <commentList>
    <comment ref="C6" authorId="0" guid="{74816509-8A7C-45CE-ABF5-292EBEBE79F6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E940AFB1-AD45-4C1B-8CDB-C4283E04362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09C91139-C182-4147-9326-41E73D5FFD24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35DD2741-C7FA-4D0F-80FD-B8036B600B3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Dupuis, Andre (MI)</author>
  </authors>
  <commentList>
    <comment ref="C6" authorId="0" guid="{830B9E4A-4973-4623-87F9-94AEC2DA3ECA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0934623A-8266-409F-AACE-DF69F203BAF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CFE3E05C-AD9F-421E-82CB-84048C46647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FA8B702C-91A9-4E67-B081-B958C02ABD2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Dupuis, Andre (MI)</author>
  </authors>
  <commentList>
    <comment ref="C6" authorId="0" guid="{2033E0AF-D522-4F28-B1CD-9B30D9B2EE6B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40308754-B5FE-4AAE-8506-E2C4A4F2B5E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2804607-43C2-49EF-940D-F76CCA905F2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220273DE-836E-4AEF-BD26-2C9C90020E4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Dupuis, Andre (MI)</author>
  </authors>
  <commentList>
    <comment ref="C6" authorId="0" guid="{F055136E-7E0A-4169-87E9-99C6096A3311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63171CAB-3833-460B-9184-D4561F04E357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18C81E3B-66B1-46AF-A8A1-8FAFC1F6ACD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6E04FD76-E1DF-47D5-AE96-054867B2FCB7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Dupuis, Andre (MI)</author>
  </authors>
  <commentList>
    <comment ref="C6" authorId="0" guid="{AC4D1BB9-5C99-4F83-939F-B41000876C6D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A23EB54C-584C-42F5-AB05-705387A3C92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8C6E17EB-2AA5-4F79-AFAB-05341DC96A0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96FD8311-CFA8-4359-AEFE-068A22AFD90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guid="{975B5EFE-7498-4430-A5B4-C95FDE04ACBF}" shapeId="0">
      <text>
        <r>
          <rPr>
            <b/>
            <sz val="9"/>
            <color indexed="81"/>
            <rFont val="Tahoma"/>
            <family val="2"/>
          </rPr>
          <t>Input percent</t>
        </r>
      </text>
    </comment>
    <comment ref="E26" authorId="0" guid="{0181D395-2B8D-4534-8673-53F62AE2B8B8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guid="{2DC9BE88-341D-49F7-819D-583763E18568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" authorId="0" guid="{F5D100C5-7ECF-4865-AB8A-CA14E535C4C8}" shapeId="0">
      <text>
        <r>
          <rPr>
            <b/>
            <sz val="9"/>
            <color indexed="81"/>
            <rFont val="Tahoma"/>
            <family val="2"/>
          </rPr>
          <t>Insert Percent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guid="{36031F28-3144-4DA4-9458-278CB20975F4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guid="{D3CC2A8F-8CBD-4CB5-BD25-1F54DC999B5E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guid="{179F51E4-E1E3-4F66-B3B7-584F4872E793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0" authorId="0" guid="{83B5F829-5979-47E5-8848-8645B1997212}" shapeId="0">
      <text>
        <r>
          <rPr>
            <b/>
            <sz val="9"/>
            <color indexed="81"/>
            <rFont val="Tahoma"/>
            <family val="2"/>
          </rPr>
          <t>Insert Chain of Custody Number</t>
        </r>
      </text>
    </comment>
  </commentList>
</comments>
</file>

<file path=xl/comments30.xml><?xml version="1.0" encoding="utf-8"?>
<comments xmlns="http://schemas.openxmlformats.org/spreadsheetml/2006/main">
  <authors>
    <author>Dupuis, Andre (MI)</author>
  </authors>
  <commentList>
    <comment ref="C6" authorId="0" guid="{4C4CF313-352C-4D4B-9C7B-D6E1A237C67C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41554FC1-44E0-4242-B583-6A1C1B06A287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90F3F7E8-3E49-4EA3-AA4B-23C1CC74F2B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A2676D24-6833-4219-967C-FF25324FEAD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Dupuis, Andre (MI)</author>
  </authors>
  <commentList>
    <comment ref="C6" authorId="0" guid="{5F01A09B-42FE-4DC1-ABCD-ADC2D523828E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9D3A39E8-9936-422E-8E3E-2D49FAF9B50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F59CBA58-A930-4F4F-BA78-E3D0B74BEC5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FDE9C090-6F51-47E8-98F0-3BD9DFEBEDE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>
  <authors>
    <author>Dupuis, Andre (MI)</author>
  </authors>
  <commentList>
    <comment ref="C6" authorId="0" guid="{8C205C3D-048A-4401-BD4B-76E55E2F277D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C20C30D-F7A3-4E52-9993-964A8469C3D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B7330640-A247-4A88-AB59-E7E57D81478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FE7233F5-E48C-4342-8A64-967BF2FE13B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>
  <authors>
    <author>Dupuis, Andre (MI)</author>
  </authors>
  <commentList>
    <comment ref="C6" authorId="0" guid="{E82C701A-E73C-4364-BC75-CEC5B5BB2CE6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A2A89B2B-CB25-476A-A0F5-BA9218CAFDE5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E2A0477-F21C-417F-BA2F-7554B1574593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56262819-2B1E-4269-989B-2D1C26F341E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>
  <authors>
    <author>Dupuis, Andre (MI)</author>
  </authors>
  <commentList>
    <comment ref="C6" authorId="0" guid="{404AFACA-C443-480A-9DB4-9B2F873FA410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396AAD64-3E61-4C85-8B15-52D828AC790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3917E63C-AAAA-4ACF-B3DA-8418EC13434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0B993493-302F-4AF6-AF08-D6A2341F3FD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>
  <authors>
    <author>Dupuis, Andre (MI)</author>
  </authors>
  <commentList>
    <comment ref="C6" authorId="0" guid="{9C0D1326-60BD-4780-AEBC-2BE7CC69D829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673E69A-E681-43BB-8992-AF040E9433E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5F22B6ED-8348-4627-8AB3-3B50AC65875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E073C087-80FE-4422-B398-738DD699FC0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6.xml><?xml version="1.0" encoding="utf-8"?>
<comments xmlns="http://schemas.openxmlformats.org/spreadsheetml/2006/main">
  <authors>
    <author>Dupuis, Andre (MI)</author>
  </authors>
  <commentList>
    <comment ref="C6" authorId="0" guid="{21A05A8A-C538-413B-8EDD-F5DCCC5A1A35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AEF839F-94E3-4A26-92AD-90FA0DB4FF0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B57C3FC0-E476-421F-A877-FE553103187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19641180-E581-41E3-B05B-0DB5607E1FC5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>
  <authors>
    <author>Dupuis, Andre (MI)</author>
  </authors>
  <commentList>
    <comment ref="C6" authorId="0" guid="{8F5CFC5D-E781-40CF-8ADF-B1CB95001F26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6A421A3C-18AD-4680-815A-510DA833CDA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6579AAA2-B0E6-4BB1-BCC2-1D633689835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146453E4-3002-4CF4-8A73-FC56821B91B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>
  <authors>
    <author>Dupuis, Andre (MI)</author>
  </authors>
  <commentList>
    <comment ref="C6" authorId="0" guid="{3778B60F-62AB-4D77-827F-15F148134772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B4F85ABB-B99E-4527-8F67-CBE7A432A3E5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5B9208E9-C739-40E3-9E51-84EB626B017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31C32D99-2C48-41E2-A8BD-A6BF9E041DE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9.xml><?xml version="1.0" encoding="utf-8"?>
<comments xmlns="http://schemas.openxmlformats.org/spreadsheetml/2006/main">
  <authors>
    <author>Dupuis, Andre (MI)</author>
  </authors>
  <commentList>
    <comment ref="C6" authorId="0" guid="{1ED9B8DD-4BF0-4871-91A4-36D9FA2069BC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C0D9B2E-CFB0-49F3-AB98-CF9E89371E4E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8DA60F4A-FC3A-4F52-962E-2EA256EB113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DD4232DA-CD16-43CB-A09B-74B80F61956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Dupuis, Andre (MI)</author>
  </authors>
  <commentList>
    <comment ref="C6" authorId="0" guid="{BA04AF20-00B4-4CDE-ACD2-B5880C199B55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1A80704F-1C9D-464D-8E20-C6EF51BABC34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D40B2D82-2398-4ADF-9832-8D797ED7C7A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413D1FC4-A4D4-484B-B4B0-8403BE71EA2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0.xml><?xml version="1.0" encoding="utf-8"?>
<comments xmlns="http://schemas.openxmlformats.org/spreadsheetml/2006/main">
  <authors>
    <author>Dupuis, Andre (MI)</author>
  </authors>
  <commentList>
    <comment ref="C6" authorId="0" guid="{F0199372-E7E0-43F8-A629-0F966FF8178B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0381122-D0BB-4A36-9E33-6628B6EC8DE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E7F4AB5F-FBCF-48A8-A2B2-F05B51609E5D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4A363C04-0503-4862-A7E4-F7B7580BF4FC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Dupuis, Andre (MI)</author>
  </authors>
  <commentList>
    <comment ref="C6" authorId="0" guid="{D7A8C6B6-E658-489C-9FAE-EDBC664E030F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57001F50-9ED6-4E03-9ABC-9DD82DCD3212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5C73A37D-9701-4524-AA89-D733116646E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01D438F8-EE75-454D-AD2B-9CF22AD4BAC8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Dupuis, Andre (MI)</author>
  </authors>
  <commentList>
    <comment ref="C6" authorId="0" guid="{9FDB2B53-34CC-4020-8E02-3B95494C171D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A9D0EDA2-DBC8-4C09-B1F3-12F9A665A9F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DF05F3CF-943D-4095-A648-899089BD321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8204FC3D-0441-4F29-A7E7-20E77908E81F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Dupuis, Andre (MI)</author>
  </authors>
  <commentList>
    <comment ref="C6" authorId="0" guid="{CA3C7580-0E16-4294-8201-0EE5FA7D720E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F09A1E7F-080B-4A4D-B4DB-1DAC52E75661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554C9826-B9B2-48E3-B4BC-18FC78059A1B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63B2FA07-BFEF-43C4-8C32-F72B96BFF66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Dupuis, Andre (MI)</author>
  </authors>
  <commentList>
    <comment ref="C6" authorId="0" guid="{E58A3C9D-D2F6-42DA-8956-3BF3A8BC6FB2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EDBE3A4E-7FF1-4B85-8830-189A096F045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C2269E1C-12D4-4A3D-8CBC-E08391D69976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3D2988C7-C334-4780-9DE4-C15936F5DBE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Dupuis, Andre (MI)</author>
  </authors>
  <commentList>
    <comment ref="C6" authorId="0" guid="{FFBD629E-75D3-413F-8707-39C08B01E9AB}" shapeId="0">
      <text>
        <r>
          <rPr>
            <sz val="9"/>
            <color indexed="81"/>
            <rFont val="Tahoma"/>
            <family val="2"/>
          </rPr>
          <t>Input AC Adjusted Bit Mix Unit Price</t>
        </r>
      </text>
    </comment>
    <comment ref="D9" authorId="0" guid="{2A4A8F65-683A-4E55-B657-FDCAC222971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guid="{A92A5F30-20EF-420E-8600-DDFFD1A26E9A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guid="{5F80E524-6EEA-4668-9687-9CF137F63AC0}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<sst xmlns="http://schemas.openxmlformats.org/spreadsheetml/2006/main" count="1594" uniqueCount="41">
  <si>
    <t>Test</t>
  </si>
  <si>
    <t>Contractor</t>
  </si>
  <si>
    <t>Fractured Faces</t>
  </si>
  <si>
    <t>Flat and Elongated</t>
  </si>
  <si>
    <t>Sand Equivalent</t>
  </si>
  <si>
    <t>Lightweight Particles Content</t>
  </si>
  <si>
    <t>Clay Lumps and Friable Particles</t>
  </si>
  <si>
    <t>Ironstone Content</t>
  </si>
  <si>
    <t>Los Angeles Abrasion Loss</t>
  </si>
  <si>
    <t>Uncompacted Void Content</t>
  </si>
  <si>
    <t>Mean</t>
  </si>
  <si>
    <t>Mean Deviation</t>
  </si>
  <si>
    <t>Lot Number</t>
  </si>
  <si>
    <t>PRTBmix</t>
  </si>
  <si>
    <t>Total Unit Price Adjustment</t>
  </si>
  <si>
    <t>Project Information</t>
  </si>
  <si>
    <t>Location</t>
  </si>
  <si>
    <t>Sample ID#</t>
  </si>
  <si>
    <t>Contract #</t>
  </si>
  <si>
    <t>PTH/PR</t>
  </si>
  <si>
    <t>Region</t>
  </si>
  <si>
    <t>Minimum</t>
  </si>
  <si>
    <t>Maximum</t>
  </si>
  <si>
    <t>Specification</t>
  </si>
  <si>
    <t>#</t>
  </si>
  <si>
    <t>Total Unit Price Reduction</t>
  </si>
  <si>
    <t>Mix Type</t>
  </si>
  <si>
    <t>Bituminous Aggregate Pay Adjustment Summary</t>
  </si>
  <si>
    <t>Unit Price Adjustment</t>
  </si>
  <si>
    <t>Total Price Adjustment</t>
  </si>
  <si>
    <t>Note: Input physical properties requirements from Material Specification for Aggregate - Bituminous     Pavement for the mix type</t>
  </si>
  <si>
    <t>Lot Price Reduction</t>
  </si>
  <si>
    <t>Lot Quantity (tonne)</t>
  </si>
  <si>
    <t>Note: Three test results required to apply the unit price adjustment</t>
  </si>
  <si>
    <t>Corrective Action Required</t>
  </si>
  <si>
    <t>SG</t>
  </si>
  <si>
    <t>Design Combination</t>
  </si>
  <si>
    <t>Mix Design Info</t>
  </si>
  <si>
    <t>Aggregate Sample #</t>
  </si>
  <si>
    <t>Combined SG</t>
  </si>
  <si>
    <t>SG Verification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</si>
</sst>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0" xfId="0" applyAlignment="1"/>
    <xf numFmtId="44" fontId="0" fillId="0" borderId="0" xfId="0" applyNumberFormat="1"/>
    <xf numFmtId="0" fontId="0" fillId="2" borderId="1" xfId="0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0" xfId="0" applyBorder="1" applyAlignment="1"/>
    <xf numFmtId="0" fontId="0" fillId="4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0" fillId="0" borderId="0" xfId="0" applyBorder="1" applyAlignment="1">
      <alignment vertical="top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3" borderId="7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4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3" borderId="7" xfId="0" applyFill="1" applyBorder="1" applyAlignment="1" applyProtection="1">
      <alignment horizontal="center"/>
      <protection locked="0"/>
    </xf>
    <xf numFmtId="44" fontId="0" fillId="0" borderId="7" xfId="1" applyFont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37DD636-B353-4A23-AB70-6605C23F15C9}" protected="1">
  <header guid="{D37DD636-B353-4A23-AB70-6605C23F15C9}" dateTime="2021-05-07T08:36:05" maxSheetId="43" userName="Dupuis, Andre (MI)" r:id="rId1">
    <sheetIdMap count="4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  <sheetId val="35"/>
      <sheetId val="36"/>
      <sheetId val="37"/>
      <sheetId val="38"/>
      <sheetId val="39"/>
      <sheetId val="40"/>
      <sheetId val="41"/>
      <sheetId val="4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5" Type="http://schemas.openxmlformats.org/officeDocument/2006/relationships/comments" Target="../comments18.xml"/><Relationship Id="rId4" Type="http://schemas.openxmlformats.org/officeDocument/2006/relationships/vmlDrawing" Target="../drawings/vmlDrawing18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comments" Target="../comments19.xml"/><Relationship Id="rId4" Type="http://schemas.openxmlformats.org/officeDocument/2006/relationships/vmlDrawing" Target="../drawings/vmlDrawing19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5" Type="http://schemas.openxmlformats.org/officeDocument/2006/relationships/comments" Target="../comments20.xml"/><Relationship Id="rId4" Type="http://schemas.openxmlformats.org/officeDocument/2006/relationships/vmlDrawing" Target="../drawings/vmlDrawing20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comments" Target="../comments21.xml"/><Relationship Id="rId4" Type="http://schemas.openxmlformats.org/officeDocument/2006/relationships/vmlDrawing" Target="../drawings/vmlDrawing21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5" Type="http://schemas.openxmlformats.org/officeDocument/2006/relationships/comments" Target="../comments22.xml"/><Relationship Id="rId4" Type="http://schemas.openxmlformats.org/officeDocument/2006/relationships/vmlDrawing" Target="../drawings/vmlDrawing22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comments" Target="../comments25.xml"/><Relationship Id="rId4" Type="http://schemas.openxmlformats.org/officeDocument/2006/relationships/vmlDrawing" Target="../drawings/vmlDrawing25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comments" Target="../comments26.xml"/><Relationship Id="rId4" Type="http://schemas.openxmlformats.org/officeDocument/2006/relationships/vmlDrawing" Target="../drawings/vmlDrawing26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5" Type="http://schemas.openxmlformats.org/officeDocument/2006/relationships/comments" Target="../comments27.xml"/><Relationship Id="rId4" Type="http://schemas.openxmlformats.org/officeDocument/2006/relationships/vmlDrawing" Target="../drawings/vmlDrawing27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5" Type="http://schemas.openxmlformats.org/officeDocument/2006/relationships/comments" Target="../comments28.xml"/><Relationship Id="rId4" Type="http://schemas.openxmlformats.org/officeDocument/2006/relationships/vmlDrawing" Target="../drawings/vmlDrawing28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comments" Target="../comments29.xml"/><Relationship Id="rId4" Type="http://schemas.openxmlformats.org/officeDocument/2006/relationships/vmlDrawing" Target="../drawings/vmlDrawing29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5" Type="http://schemas.openxmlformats.org/officeDocument/2006/relationships/comments" Target="../comments30.xml"/><Relationship Id="rId4" Type="http://schemas.openxmlformats.org/officeDocument/2006/relationships/vmlDrawing" Target="../drawings/vmlDrawing30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comments" Target="../comments31.xml"/><Relationship Id="rId4" Type="http://schemas.openxmlformats.org/officeDocument/2006/relationships/vmlDrawing" Target="../drawings/vmlDrawing31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5" Type="http://schemas.openxmlformats.org/officeDocument/2006/relationships/comments" Target="../comments32.xml"/><Relationship Id="rId4" Type="http://schemas.openxmlformats.org/officeDocument/2006/relationships/vmlDrawing" Target="../drawings/vmlDrawing32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5" Type="http://schemas.openxmlformats.org/officeDocument/2006/relationships/comments" Target="../comments33.xml"/><Relationship Id="rId4" Type="http://schemas.openxmlformats.org/officeDocument/2006/relationships/vmlDrawing" Target="../drawings/vmlDrawing33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comments" Target="../comments34.xml"/><Relationship Id="rId4" Type="http://schemas.openxmlformats.org/officeDocument/2006/relationships/vmlDrawing" Target="../drawings/vmlDrawing34.v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comments" Target="../comments35.xml"/><Relationship Id="rId4" Type="http://schemas.openxmlformats.org/officeDocument/2006/relationships/vmlDrawing" Target="../drawings/vmlDrawing35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comments" Target="../comments36.xml"/><Relationship Id="rId4" Type="http://schemas.openxmlformats.org/officeDocument/2006/relationships/vmlDrawing" Target="../drawings/vmlDrawing36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5" Type="http://schemas.openxmlformats.org/officeDocument/2006/relationships/comments" Target="../comments37.xml"/><Relationship Id="rId4" Type="http://schemas.openxmlformats.org/officeDocument/2006/relationships/vmlDrawing" Target="../drawings/vmlDrawing37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13.bin"/><Relationship Id="rId1" Type="http://schemas.openxmlformats.org/officeDocument/2006/relationships/printerSettings" Target="../printerSettings/printerSettings112.bin"/><Relationship Id="rId5" Type="http://schemas.openxmlformats.org/officeDocument/2006/relationships/comments" Target="../comments38.xml"/><Relationship Id="rId4" Type="http://schemas.openxmlformats.org/officeDocument/2006/relationships/vmlDrawing" Target="../drawings/vmlDrawing38.v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comments" Target="../comments39.xml"/><Relationship Id="rId4" Type="http://schemas.openxmlformats.org/officeDocument/2006/relationships/vmlDrawing" Target="../drawings/vmlDrawing39.v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5" Type="http://schemas.openxmlformats.org/officeDocument/2006/relationships/comments" Target="../comments40.xml"/><Relationship Id="rId4" Type="http://schemas.openxmlformats.org/officeDocument/2006/relationships/vmlDrawing" Target="../drawings/vmlDrawing40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workbookViewId="0">
      <selection activeCell="I14" sqref="I14"/>
    </sheetView>
  </sheetViews>
  <sheetFormatPr defaultRowHeight="14.5" x14ac:dyDescent="0.35"/>
  <cols>
    <col min="2" max="8" width="14.54296875" customWidth="1"/>
  </cols>
  <sheetData>
    <row r="1" spans="2:19" ht="15" thickBot="1" x14ac:dyDescent="0.4"/>
    <row r="2" spans="2:19" ht="20.149999999999999" customHeight="1" x14ac:dyDescent="0.35">
      <c r="B2" s="53" t="s">
        <v>15</v>
      </c>
      <c r="C2" s="54"/>
      <c r="D2" s="54"/>
      <c r="E2" s="54"/>
      <c r="F2" s="54"/>
      <c r="G2" s="5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20.149999999999999" customHeight="1" x14ac:dyDescent="0.35">
      <c r="B3" s="15" t="s">
        <v>18</v>
      </c>
      <c r="C3" s="33"/>
      <c r="D3" s="16" t="s">
        <v>19</v>
      </c>
      <c r="E3" s="33"/>
      <c r="F3" s="17" t="s">
        <v>1</v>
      </c>
      <c r="G3" s="35"/>
    </row>
    <row r="4" spans="2:19" ht="20.149999999999999" customHeight="1" thickBot="1" x14ac:dyDescent="0.4">
      <c r="B4" s="18" t="s">
        <v>20</v>
      </c>
      <c r="C4" s="34"/>
      <c r="D4" s="19" t="s">
        <v>26</v>
      </c>
      <c r="E4" s="34"/>
      <c r="F4" s="20" t="s">
        <v>16</v>
      </c>
      <c r="G4" s="36"/>
    </row>
    <row r="5" spans="2:19" ht="20.149999999999999" customHeight="1" thickBot="1" x14ac:dyDescent="0.4"/>
    <row r="6" spans="2:19" ht="20.149999999999999" customHeight="1" x14ac:dyDescent="0.35">
      <c r="B6" s="66" t="s">
        <v>0</v>
      </c>
      <c r="C6" s="62"/>
      <c r="D6" s="62"/>
      <c r="E6" s="62"/>
      <c r="F6" s="62" t="s">
        <v>23</v>
      </c>
      <c r="G6" s="63"/>
    </row>
    <row r="7" spans="2:19" ht="20.149999999999999" customHeight="1" x14ac:dyDescent="0.35">
      <c r="B7" s="67"/>
      <c r="C7" s="64"/>
      <c r="D7" s="64"/>
      <c r="E7" s="64"/>
      <c r="F7" s="64"/>
      <c r="G7" s="65"/>
    </row>
    <row r="8" spans="2:19" ht="20.149999999999999" customHeight="1" x14ac:dyDescent="0.35">
      <c r="B8" s="67"/>
      <c r="C8" s="64"/>
      <c r="D8" s="64"/>
      <c r="E8" s="64"/>
      <c r="F8" s="4" t="s">
        <v>21</v>
      </c>
      <c r="G8" s="8" t="s">
        <v>22</v>
      </c>
    </row>
    <row r="9" spans="2:19" ht="20.149999999999999" customHeight="1" x14ac:dyDescent="0.35">
      <c r="B9" s="56" t="s">
        <v>2</v>
      </c>
      <c r="C9" s="57"/>
      <c r="D9" s="57"/>
      <c r="E9" s="57"/>
      <c r="F9" s="29"/>
      <c r="G9" s="9"/>
    </row>
    <row r="10" spans="2:19" ht="20.149999999999999" customHeight="1" x14ac:dyDescent="0.35">
      <c r="B10" s="56" t="s">
        <v>3</v>
      </c>
      <c r="C10" s="57"/>
      <c r="D10" s="57"/>
      <c r="E10" s="57"/>
      <c r="F10" s="7"/>
      <c r="G10" s="37"/>
    </row>
    <row r="11" spans="2:19" ht="20.149999999999999" customHeight="1" x14ac:dyDescent="0.35">
      <c r="B11" s="56" t="s">
        <v>9</v>
      </c>
      <c r="C11" s="57"/>
      <c r="D11" s="57"/>
      <c r="E11" s="57"/>
      <c r="F11" s="29"/>
      <c r="G11" s="9"/>
    </row>
    <row r="12" spans="2:19" ht="20.149999999999999" customHeight="1" x14ac:dyDescent="0.35">
      <c r="B12" s="56" t="s">
        <v>4</v>
      </c>
      <c r="C12" s="57"/>
      <c r="D12" s="57"/>
      <c r="E12" s="57"/>
      <c r="F12" s="29"/>
      <c r="G12" s="9"/>
    </row>
    <row r="13" spans="2:19" ht="20.149999999999999" customHeight="1" x14ac:dyDescent="0.35">
      <c r="B13" s="56" t="s">
        <v>5</v>
      </c>
      <c r="C13" s="57"/>
      <c r="D13" s="57"/>
      <c r="E13" s="57"/>
      <c r="F13" s="7"/>
      <c r="G13" s="37"/>
    </row>
    <row r="14" spans="2:19" ht="20.149999999999999" customHeight="1" x14ac:dyDescent="0.35">
      <c r="B14" s="56" t="s">
        <v>6</v>
      </c>
      <c r="C14" s="57"/>
      <c r="D14" s="57"/>
      <c r="E14" s="57"/>
      <c r="F14" s="7"/>
      <c r="G14" s="38"/>
    </row>
    <row r="15" spans="2:19" ht="20.149999999999999" customHeight="1" x14ac:dyDescent="0.35">
      <c r="B15" s="56" t="s">
        <v>7</v>
      </c>
      <c r="C15" s="57"/>
      <c r="D15" s="57"/>
      <c r="E15" s="57"/>
      <c r="F15" s="7"/>
      <c r="G15" s="37"/>
    </row>
    <row r="16" spans="2:19" ht="20.149999999999999" customHeight="1" thickBot="1" x14ac:dyDescent="0.4">
      <c r="B16" s="60" t="s">
        <v>8</v>
      </c>
      <c r="C16" s="61"/>
      <c r="D16" s="61"/>
      <c r="E16" s="61"/>
      <c r="F16" s="10"/>
      <c r="G16" s="39"/>
    </row>
    <row r="17" spans="2:7" ht="20.149999999999999" customHeight="1" x14ac:dyDescent="0.35">
      <c r="B17" s="58" t="s">
        <v>30</v>
      </c>
      <c r="C17" s="58"/>
      <c r="D17" s="58"/>
      <c r="E17" s="58"/>
      <c r="F17" s="58"/>
      <c r="G17" s="58"/>
    </row>
    <row r="18" spans="2:7" x14ac:dyDescent="0.35">
      <c r="B18" s="59"/>
      <c r="C18" s="59"/>
      <c r="D18" s="59"/>
      <c r="E18" s="59"/>
      <c r="F18" s="59"/>
      <c r="G18" s="59"/>
    </row>
  </sheetData>
  <customSheetViews>
    <customSheetView guid="{F8646E71-BF6E-480A-BA05-1F772344E509}">
      <selection activeCell="I14" sqref="I14"/>
      <pageMargins left="0.7" right="0.7" top="0.75" bottom="0.75" header="0.3" footer="0.3"/>
    </customSheetView>
    <customSheetView guid="{2F8FA8A5-DBC9-4B1B-AF98-8E9540B9507A}">
      <selection activeCell="I14" sqref="I14"/>
      <pageMargins left="0.7" right="0.7" top="0.75" bottom="0.75" header="0.3" footer="0.3"/>
    </customSheetView>
  </customSheetViews>
  <mergeCells count="12">
    <mergeCell ref="B17:G18"/>
    <mergeCell ref="B16:E16"/>
    <mergeCell ref="F6:G7"/>
    <mergeCell ref="B6:E8"/>
    <mergeCell ref="B9:E9"/>
    <mergeCell ref="B10:E10"/>
    <mergeCell ref="B11:E11"/>
    <mergeCell ref="B2:G2"/>
    <mergeCell ref="B12:E12"/>
    <mergeCell ref="B13:E13"/>
    <mergeCell ref="B14:E14"/>
    <mergeCell ref="B15:E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 topLeftCell="A7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workbookViewId="0">
      <selection activeCell="M10" sqref="M10"/>
    </sheetView>
  </sheetViews>
  <sheetFormatPr defaultRowHeight="14.5" x14ac:dyDescent="0.35"/>
  <cols>
    <col min="2" max="9" width="14.54296875" customWidth="1"/>
    <col min="10" max="11" width="14.7265625" customWidth="1"/>
  </cols>
  <sheetData>
    <row r="1" spans="2:11" ht="15" thickBot="1" x14ac:dyDescent="0.4"/>
    <row r="2" spans="2:11" ht="20.149999999999999" customHeight="1" x14ac:dyDescent="0.35">
      <c r="B2" s="53" t="s">
        <v>15</v>
      </c>
      <c r="C2" s="54"/>
      <c r="D2" s="54"/>
      <c r="E2" s="54"/>
      <c r="F2" s="54"/>
      <c r="G2" s="54"/>
      <c r="H2" s="54"/>
      <c r="I2" s="54"/>
      <c r="J2" s="54"/>
      <c r="K2" s="55"/>
    </row>
    <row r="3" spans="2:11" ht="20.149999999999999" customHeight="1" x14ac:dyDescent="0.35">
      <c r="B3" s="15" t="s">
        <v>18</v>
      </c>
      <c r="C3" s="27">
        <f>'Input Sheet'!C3</f>
        <v>0</v>
      </c>
      <c r="D3" s="16" t="s">
        <v>20</v>
      </c>
      <c r="E3" s="27">
        <f>'Input Sheet'!C4</f>
        <v>0</v>
      </c>
      <c r="F3" s="16" t="s">
        <v>19</v>
      </c>
      <c r="G3" s="27">
        <f>'Input Sheet'!E3</f>
        <v>0</v>
      </c>
      <c r="H3" s="16" t="s">
        <v>26</v>
      </c>
      <c r="I3" s="27">
        <f>'Input Sheet'!E4</f>
        <v>0</v>
      </c>
      <c r="J3" s="16" t="s">
        <v>1</v>
      </c>
      <c r="K3" s="28">
        <f>'Input Sheet'!G3</f>
        <v>0</v>
      </c>
    </row>
    <row r="4" spans="2:11" ht="20.149999999999999" customHeight="1" thickBot="1" x14ac:dyDescent="0.4">
      <c r="B4" s="18" t="s">
        <v>16</v>
      </c>
      <c r="C4" s="61">
        <f>'Input Sheet'!G4</f>
        <v>0</v>
      </c>
      <c r="D4" s="61"/>
      <c r="E4" s="61"/>
      <c r="F4" s="61"/>
      <c r="G4" s="61"/>
      <c r="H4" s="61"/>
      <c r="I4" s="61"/>
      <c r="J4" s="61"/>
      <c r="K4" s="69"/>
    </row>
    <row r="5" spans="2:11" ht="20.149999999999999" customHeight="1" thickBot="1" x14ac:dyDescent="0.4"/>
    <row r="6" spans="2:11" ht="20.149999999999999" customHeight="1" x14ac:dyDescent="0.35">
      <c r="B6" s="53" t="s">
        <v>27</v>
      </c>
      <c r="C6" s="54"/>
      <c r="D6" s="54"/>
      <c r="E6" s="54"/>
      <c r="F6" s="54"/>
      <c r="G6" s="54"/>
      <c r="H6" s="54"/>
      <c r="I6" s="54"/>
      <c r="J6" s="54"/>
      <c r="K6" s="55"/>
    </row>
    <row r="7" spans="2:11" ht="20.149999999999999" customHeight="1" x14ac:dyDescent="0.35">
      <c r="B7" s="56" t="s">
        <v>12</v>
      </c>
      <c r="C7" s="57"/>
      <c r="D7" s="57" t="s">
        <v>25</v>
      </c>
      <c r="E7" s="57"/>
      <c r="F7" s="57" t="s">
        <v>32</v>
      </c>
      <c r="G7" s="57"/>
      <c r="H7" s="57" t="s">
        <v>31</v>
      </c>
      <c r="I7" s="57"/>
      <c r="J7" s="57" t="s">
        <v>34</v>
      </c>
      <c r="K7" s="68"/>
    </row>
    <row r="8" spans="2:11" ht="20.149999999999999" customHeight="1" x14ac:dyDescent="0.35">
      <c r="B8" s="56">
        <v>1</v>
      </c>
      <c r="C8" s="57"/>
      <c r="D8" s="71">
        <f>'Lot 1'!I19</f>
        <v>0</v>
      </c>
      <c r="E8" s="71"/>
      <c r="F8" s="70"/>
      <c r="G8" s="70"/>
      <c r="H8" s="72">
        <f>F8*D8</f>
        <v>0</v>
      </c>
      <c r="I8" s="72"/>
      <c r="J8" s="57" t="str">
        <f>IF(COUNTBLANK('Lot 1'!$D$23),"No","Yes")</f>
        <v>No</v>
      </c>
      <c r="K8" s="68"/>
    </row>
    <row r="9" spans="2:11" ht="20.149999999999999" customHeight="1" x14ac:dyDescent="0.35">
      <c r="B9" s="56">
        <v>2</v>
      </c>
      <c r="C9" s="57"/>
      <c r="D9" s="71">
        <f>'Lot 2'!I19</f>
        <v>0</v>
      </c>
      <c r="E9" s="71"/>
      <c r="F9" s="70"/>
      <c r="G9" s="70"/>
      <c r="H9" s="72">
        <f t="shared" ref="H9:H47" si="0">F9*D9</f>
        <v>0</v>
      </c>
      <c r="I9" s="72"/>
      <c r="J9" s="57" t="str">
        <f>IF(COUNTBLANK('Lot 2'!$D$23),"No","Yes")</f>
        <v>No</v>
      </c>
      <c r="K9" s="68"/>
    </row>
    <row r="10" spans="2:11" ht="20.149999999999999" customHeight="1" x14ac:dyDescent="0.35">
      <c r="B10" s="56">
        <v>3</v>
      </c>
      <c r="C10" s="57"/>
      <c r="D10" s="71">
        <f>'Lot 3'!I19</f>
        <v>0</v>
      </c>
      <c r="E10" s="71"/>
      <c r="F10" s="70"/>
      <c r="G10" s="70"/>
      <c r="H10" s="72">
        <f t="shared" si="0"/>
        <v>0</v>
      </c>
      <c r="I10" s="72"/>
      <c r="J10" s="57" t="str">
        <f>IF(COUNTBLANK('Lot 3'!$D$23),"No","Yes")</f>
        <v>No</v>
      </c>
      <c r="K10" s="68"/>
    </row>
    <row r="11" spans="2:11" ht="20.149999999999999" customHeight="1" x14ac:dyDescent="0.35">
      <c r="B11" s="56">
        <v>4</v>
      </c>
      <c r="C11" s="57"/>
      <c r="D11" s="71">
        <f>'Lot 4'!$I$19</f>
        <v>0</v>
      </c>
      <c r="E11" s="71"/>
      <c r="F11" s="70"/>
      <c r="G11" s="70"/>
      <c r="H11" s="72">
        <f t="shared" si="0"/>
        <v>0</v>
      </c>
      <c r="I11" s="72"/>
      <c r="J11" s="57" t="str">
        <f>IF(COUNTBLANK('Lot 4'!$D$23),"No","Yes")</f>
        <v>No</v>
      </c>
      <c r="K11" s="68"/>
    </row>
    <row r="12" spans="2:11" ht="20.149999999999999" customHeight="1" x14ac:dyDescent="0.35">
      <c r="B12" s="56">
        <v>5</v>
      </c>
      <c r="C12" s="57"/>
      <c r="D12" s="71">
        <f>'Lot 5'!$I$19</f>
        <v>0</v>
      </c>
      <c r="E12" s="71"/>
      <c r="F12" s="70"/>
      <c r="G12" s="70"/>
      <c r="H12" s="72">
        <f t="shared" si="0"/>
        <v>0</v>
      </c>
      <c r="I12" s="72"/>
      <c r="J12" s="57" t="str">
        <f>IF(COUNTBLANK('Lot 5'!$D$23),"No","Yes")</f>
        <v>No</v>
      </c>
      <c r="K12" s="68"/>
    </row>
    <row r="13" spans="2:11" ht="20.149999999999999" customHeight="1" x14ac:dyDescent="0.35">
      <c r="B13" s="56">
        <v>6</v>
      </c>
      <c r="C13" s="57"/>
      <c r="D13" s="71">
        <f>'Lot 6'!$I$19</f>
        <v>0</v>
      </c>
      <c r="E13" s="71"/>
      <c r="F13" s="70"/>
      <c r="G13" s="70"/>
      <c r="H13" s="72">
        <f t="shared" si="0"/>
        <v>0</v>
      </c>
      <c r="I13" s="72"/>
      <c r="J13" s="57" t="str">
        <f>IF(COUNTBLANK('Lot 6'!$D$23),"No","Yes")</f>
        <v>No</v>
      </c>
      <c r="K13" s="68"/>
    </row>
    <row r="14" spans="2:11" ht="20.149999999999999" customHeight="1" x14ac:dyDescent="0.35">
      <c r="B14" s="56">
        <v>7</v>
      </c>
      <c r="C14" s="57"/>
      <c r="D14" s="71">
        <f>'Lot 7'!$I$19</f>
        <v>0</v>
      </c>
      <c r="E14" s="71"/>
      <c r="F14" s="70"/>
      <c r="G14" s="70"/>
      <c r="H14" s="72">
        <f t="shared" si="0"/>
        <v>0</v>
      </c>
      <c r="I14" s="72"/>
      <c r="J14" s="57" t="str">
        <f>IF(COUNTBLANK('Lot 7'!$D$23),"No","Yes")</f>
        <v>No</v>
      </c>
      <c r="K14" s="68"/>
    </row>
    <row r="15" spans="2:11" ht="20.149999999999999" customHeight="1" x14ac:dyDescent="0.35">
      <c r="B15" s="56">
        <v>8</v>
      </c>
      <c r="C15" s="57"/>
      <c r="D15" s="71">
        <f>'Lot 8'!$I$19</f>
        <v>0</v>
      </c>
      <c r="E15" s="71"/>
      <c r="F15" s="70"/>
      <c r="G15" s="70"/>
      <c r="H15" s="72">
        <f t="shared" si="0"/>
        <v>0</v>
      </c>
      <c r="I15" s="72"/>
      <c r="J15" s="57" t="str">
        <f>IF(COUNTBLANK('Lot 8'!$D$23),"No","Yes")</f>
        <v>No</v>
      </c>
      <c r="K15" s="68"/>
    </row>
    <row r="16" spans="2:11" ht="20.149999999999999" customHeight="1" x14ac:dyDescent="0.35">
      <c r="B16" s="56">
        <v>9</v>
      </c>
      <c r="C16" s="57"/>
      <c r="D16" s="71">
        <f>'Lot 9'!$I$19</f>
        <v>0</v>
      </c>
      <c r="E16" s="71"/>
      <c r="F16" s="70"/>
      <c r="G16" s="70"/>
      <c r="H16" s="72">
        <f t="shared" si="0"/>
        <v>0</v>
      </c>
      <c r="I16" s="72"/>
      <c r="J16" s="57" t="str">
        <f>IF(COUNTBLANK('Lot 9'!$D$23),"No","Yes")</f>
        <v>No</v>
      </c>
      <c r="K16" s="68"/>
    </row>
    <row r="17" spans="2:11" ht="20.149999999999999" customHeight="1" x14ac:dyDescent="0.35">
      <c r="B17" s="56">
        <v>10</v>
      </c>
      <c r="C17" s="57"/>
      <c r="D17" s="71">
        <f>'Lot 10'!$I$19</f>
        <v>0</v>
      </c>
      <c r="E17" s="71"/>
      <c r="F17" s="70"/>
      <c r="G17" s="70"/>
      <c r="H17" s="72">
        <f t="shared" si="0"/>
        <v>0</v>
      </c>
      <c r="I17" s="72"/>
      <c r="J17" s="57" t="str">
        <f>IF(COUNTBLANK('Lot 10'!$D$23),"No","Yes")</f>
        <v>No</v>
      </c>
      <c r="K17" s="68"/>
    </row>
    <row r="18" spans="2:11" ht="20.149999999999999" customHeight="1" x14ac:dyDescent="0.35">
      <c r="B18" s="56">
        <v>11</v>
      </c>
      <c r="C18" s="57"/>
      <c r="D18" s="71">
        <f>'Lot 11'!$I$19</f>
        <v>0</v>
      </c>
      <c r="E18" s="71"/>
      <c r="F18" s="70"/>
      <c r="G18" s="70"/>
      <c r="H18" s="72">
        <f t="shared" si="0"/>
        <v>0</v>
      </c>
      <c r="I18" s="72"/>
      <c r="J18" s="57" t="str">
        <f>IF(COUNTBLANK('Lot 11'!$D$23),"No","Yes")</f>
        <v>No</v>
      </c>
      <c r="K18" s="68"/>
    </row>
    <row r="19" spans="2:11" ht="20.149999999999999" customHeight="1" x14ac:dyDescent="0.35">
      <c r="B19" s="56">
        <v>12</v>
      </c>
      <c r="C19" s="57"/>
      <c r="D19" s="71">
        <f>'Lot 12'!$I$19</f>
        <v>0</v>
      </c>
      <c r="E19" s="71"/>
      <c r="F19" s="70"/>
      <c r="G19" s="70"/>
      <c r="H19" s="72">
        <f t="shared" si="0"/>
        <v>0</v>
      </c>
      <c r="I19" s="72"/>
      <c r="J19" s="57" t="str">
        <f>IF(COUNTBLANK('Lot 12'!$D$23),"No","Yes")</f>
        <v>No</v>
      </c>
      <c r="K19" s="68"/>
    </row>
    <row r="20" spans="2:11" ht="20.149999999999999" customHeight="1" x14ac:dyDescent="0.35">
      <c r="B20" s="56">
        <v>13</v>
      </c>
      <c r="C20" s="57"/>
      <c r="D20" s="71">
        <f>'Lot 13'!$I$19</f>
        <v>0</v>
      </c>
      <c r="E20" s="71"/>
      <c r="F20" s="70"/>
      <c r="G20" s="70"/>
      <c r="H20" s="72">
        <f t="shared" si="0"/>
        <v>0</v>
      </c>
      <c r="I20" s="72"/>
      <c r="J20" s="57" t="str">
        <f>IF(COUNTBLANK('Lot 13'!$D$23),"No","Yes")</f>
        <v>No</v>
      </c>
      <c r="K20" s="68"/>
    </row>
    <row r="21" spans="2:11" ht="20.149999999999999" customHeight="1" x14ac:dyDescent="0.35">
      <c r="B21" s="56">
        <v>14</v>
      </c>
      <c r="C21" s="57"/>
      <c r="D21" s="71">
        <f>'Lot 14'!$I$19</f>
        <v>0</v>
      </c>
      <c r="E21" s="71"/>
      <c r="F21" s="70"/>
      <c r="G21" s="70"/>
      <c r="H21" s="72">
        <f t="shared" si="0"/>
        <v>0</v>
      </c>
      <c r="I21" s="72"/>
      <c r="J21" s="57" t="str">
        <f>IF(COUNTBLANK('Lot 14'!$D$23),"No","Yes")</f>
        <v>No</v>
      </c>
      <c r="K21" s="68"/>
    </row>
    <row r="22" spans="2:11" ht="20.149999999999999" customHeight="1" x14ac:dyDescent="0.35">
      <c r="B22" s="56">
        <v>15</v>
      </c>
      <c r="C22" s="57"/>
      <c r="D22" s="71">
        <f>'Lot 15'!$I$19</f>
        <v>0</v>
      </c>
      <c r="E22" s="71"/>
      <c r="F22" s="70"/>
      <c r="G22" s="70"/>
      <c r="H22" s="72">
        <f t="shared" si="0"/>
        <v>0</v>
      </c>
      <c r="I22" s="72"/>
      <c r="J22" s="57" t="str">
        <f>IF(COUNTBLANK('Lot 15'!$D$23),"No","Yes")</f>
        <v>No</v>
      </c>
      <c r="K22" s="68"/>
    </row>
    <row r="23" spans="2:11" ht="20.149999999999999" customHeight="1" x14ac:dyDescent="0.35">
      <c r="B23" s="56">
        <v>16</v>
      </c>
      <c r="C23" s="57"/>
      <c r="D23" s="71">
        <f>'Lot 16'!$I$19</f>
        <v>0</v>
      </c>
      <c r="E23" s="71"/>
      <c r="F23" s="70"/>
      <c r="G23" s="70"/>
      <c r="H23" s="72">
        <f t="shared" si="0"/>
        <v>0</v>
      </c>
      <c r="I23" s="72"/>
      <c r="J23" s="57" t="str">
        <f>IF(COUNTBLANK('Lot 16'!$D$23),"No","Yes")</f>
        <v>No</v>
      </c>
      <c r="K23" s="68"/>
    </row>
    <row r="24" spans="2:11" ht="20.149999999999999" customHeight="1" x14ac:dyDescent="0.35">
      <c r="B24" s="56">
        <v>17</v>
      </c>
      <c r="C24" s="57"/>
      <c r="D24" s="71">
        <f>'Lot 17'!$I$19</f>
        <v>0</v>
      </c>
      <c r="E24" s="71"/>
      <c r="F24" s="70"/>
      <c r="G24" s="70"/>
      <c r="H24" s="72">
        <f t="shared" si="0"/>
        <v>0</v>
      </c>
      <c r="I24" s="72"/>
      <c r="J24" s="57" t="str">
        <f>IF(COUNTBLANK('Lot 17'!$D$23),"No","Yes")</f>
        <v>No</v>
      </c>
      <c r="K24" s="68"/>
    </row>
    <row r="25" spans="2:11" ht="20.149999999999999" customHeight="1" x14ac:dyDescent="0.35">
      <c r="B25" s="56">
        <v>18</v>
      </c>
      <c r="C25" s="57"/>
      <c r="D25" s="71">
        <f>'Lot 18'!$I$19</f>
        <v>0</v>
      </c>
      <c r="E25" s="71"/>
      <c r="F25" s="70"/>
      <c r="G25" s="70"/>
      <c r="H25" s="72">
        <f t="shared" si="0"/>
        <v>0</v>
      </c>
      <c r="I25" s="72"/>
      <c r="J25" s="57" t="str">
        <f>IF(COUNTBLANK('Lot 18'!$D$23),"No","Yes")</f>
        <v>No</v>
      </c>
      <c r="K25" s="68"/>
    </row>
    <row r="26" spans="2:11" ht="20.149999999999999" customHeight="1" x14ac:dyDescent="0.35">
      <c r="B26" s="56">
        <v>19</v>
      </c>
      <c r="C26" s="57"/>
      <c r="D26" s="71">
        <f>'Lot 19'!$I$19</f>
        <v>0</v>
      </c>
      <c r="E26" s="71"/>
      <c r="F26" s="70"/>
      <c r="G26" s="70"/>
      <c r="H26" s="72">
        <f t="shared" si="0"/>
        <v>0</v>
      </c>
      <c r="I26" s="72"/>
      <c r="J26" s="57" t="str">
        <f>IF(COUNTBLANK('Lot 19'!$D$23),"No","Yes")</f>
        <v>No</v>
      </c>
      <c r="K26" s="68"/>
    </row>
    <row r="27" spans="2:11" ht="20.149999999999999" customHeight="1" x14ac:dyDescent="0.35">
      <c r="B27" s="56">
        <v>20</v>
      </c>
      <c r="C27" s="57"/>
      <c r="D27" s="71">
        <f>'Lot 20'!$I$19</f>
        <v>0</v>
      </c>
      <c r="E27" s="71"/>
      <c r="F27" s="70"/>
      <c r="G27" s="70"/>
      <c r="H27" s="72">
        <f t="shared" si="0"/>
        <v>0</v>
      </c>
      <c r="I27" s="72"/>
      <c r="J27" s="57" t="str">
        <f>IF(COUNTBLANK('Lot 20'!$D$23),"No","Yes")</f>
        <v>No</v>
      </c>
      <c r="K27" s="68"/>
    </row>
    <row r="28" spans="2:11" ht="20.149999999999999" customHeight="1" x14ac:dyDescent="0.35">
      <c r="B28" s="56">
        <v>21</v>
      </c>
      <c r="C28" s="57"/>
      <c r="D28" s="71">
        <f>'Lot 21'!$I$19</f>
        <v>0</v>
      </c>
      <c r="E28" s="71"/>
      <c r="F28" s="70"/>
      <c r="G28" s="70"/>
      <c r="H28" s="72">
        <f t="shared" si="0"/>
        <v>0</v>
      </c>
      <c r="I28" s="72"/>
      <c r="J28" s="57" t="str">
        <f>IF(COUNTBLANK('Lot 21'!$D$23),"No","Yes")</f>
        <v>No</v>
      </c>
      <c r="K28" s="68"/>
    </row>
    <row r="29" spans="2:11" ht="20.149999999999999" customHeight="1" x14ac:dyDescent="0.35">
      <c r="B29" s="56">
        <v>22</v>
      </c>
      <c r="C29" s="57"/>
      <c r="D29" s="71">
        <f>'Lot 22'!$I$19</f>
        <v>0</v>
      </c>
      <c r="E29" s="71"/>
      <c r="F29" s="70"/>
      <c r="G29" s="70"/>
      <c r="H29" s="72">
        <f t="shared" si="0"/>
        <v>0</v>
      </c>
      <c r="I29" s="72"/>
      <c r="J29" s="57" t="str">
        <f>IF(COUNTBLANK('Lot 22'!$D$23),"No","Yes")</f>
        <v>No</v>
      </c>
      <c r="K29" s="68"/>
    </row>
    <row r="30" spans="2:11" ht="20.149999999999999" customHeight="1" x14ac:dyDescent="0.35">
      <c r="B30" s="56">
        <v>23</v>
      </c>
      <c r="C30" s="57"/>
      <c r="D30" s="71">
        <f>'Lot 23'!$I$19</f>
        <v>0</v>
      </c>
      <c r="E30" s="71"/>
      <c r="F30" s="70"/>
      <c r="G30" s="70"/>
      <c r="H30" s="72">
        <f t="shared" si="0"/>
        <v>0</v>
      </c>
      <c r="I30" s="72"/>
      <c r="J30" s="57" t="str">
        <f>IF(COUNTBLANK('Lot 23'!$D$23),"No","Yes")</f>
        <v>No</v>
      </c>
      <c r="K30" s="68"/>
    </row>
    <row r="31" spans="2:11" ht="20.149999999999999" customHeight="1" x14ac:dyDescent="0.35">
      <c r="B31" s="56">
        <v>24</v>
      </c>
      <c r="C31" s="57"/>
      <c r="D31" s="71">
        <f>'Lot 24'!$I$19</f>
        <v>0</v>
      </c>
      <c r="E31" s="71"/>
      <c r="F31" s="70"/>
      <c r="G31" s="70"/>
      <c r="H31" s="72">
        <f t="shared" si="0"/>
        <v>0</v>
      </c>
      <c r="I31" s="72"/>
      <c r="J31" s="57" t="str">
        <f>IF(COUNTBLANK('Lot 24'!$D$23),"No","Yes")</f>
        <v>No</v>
      </c>
      <c r="K31" s="68"/>
    </row>
    <row r="32" spans="2:11" ht="20.149999999999999" customHeight="1" x14ac:dyDescent="0.35">
      <c r="B32" s="56">
        <v>25</v>
      </c>
      <c r="C32" s="57"/>
      <c r="D32" s="71">
        <f>'Lot 25'!$I$19</f>
        <v>0</v>
      </c>
      <c r="E32" s="71"/>
      <c r="F32" s="70"/>
      <c r="G32" s="70"/>
      <c r="H32" s="72">
        <f t="shared" si="0"/>
        <v>0</v>
      </c>
      <c r="I32" s="72"/>
      <c r="J32" s="57" t="str">
        <f>IF(COUNTBLANK('Lot 25'!$D$23),"No","Yes")</f>
        <v>No</v>
      </c>
      <c r="K32" s="68"/>
    </row>
    <row r="33" spans="2:11" ht="20.149999999999999" customHeight="1" x14ac:dyDescent="0.35">
      <c r="B33" s="56">
        <v>26</v>
      </c>
      <c r="C33" s="57"/>
      <c r="D33" s="71">
        <f>'Lot 26'!$I$19</f>
        <v>0</v>
      </c>
      <c r="E33" s="71"/>
      <c r="F33" s="70"/>
      <c r="G33" s="70"/>
      <c r="H33" s="72">
        <f t="shared" si="0"/>
        <v>0</v>
      </c>
      <c r="I33" s="72"/>
      <c r="J33" s="57" t="str">
        <f>IF(COUNTBLANK('Lot 26'!$D$23),"No","Yes")</f>
        <v>No</v>
      </c>
      <c r="K33" s="68"/>
    </row>
    <row r="34" spans="2:11" ht="20.149999999999999" customHeight="1" x14ac:dyDescent="0.35">
      <c r="B34" s="56">
        <v>27</v>
      </c>
      <c r="C34" s="57"/>
      <c r="D34" s="71">
        <f>'Lot 27'!$I$19</f>
        <v>0</v>
      </c>
      <c r="E34" s="71"/>
      <c r="F34" s="70"/>
      <c r="G34" s="70"/>
      <c r="H34" s="72">
        <f t="shared" si="0"/>
        <v>0</v>
      </c>
      <c r="I34" s="72"/>
      <c r="J34" s="57" t="str">
        <f>IF(COUNTBLANK('Lot 27'!$D$23),"No","Yes")</f>
        <v>No</v>
      </c>
      <c r="K34" s="68"/>
    </row>
    <row r="35" spans="2:11" ht="20.149999999999999" customHeight="1" x14ac:dyDescent="0.35">
      <c r="B35" s="56">
        <v>28</v>
      </c>
      <c r="C35" s="57"/>
      <c r="D35" s="71">
        <f>'Lot 28'!$I$19</f>
        <v>0</v>
      </c>
      <c r="E35" s="71"/>
      <c r="F35" s="70"/>
      <c r="G35" s="70"/>
      <c r="H35" s="72">
        <f t="shared" si="0"/>
        <v>0</v>
      </c>
      <c r="I35" s="72"/>
      <c r="J35" s="57" t="str">
        <f>IF(COUNTBLANK('Lot 28'!$D$23),"No","Yes")</f>
        <v>No</v>
      </c>
      <c r="K35" s="68"/>
    </row>
    <row r="36" spans="2:11" ht="20.149999999999999" customHeight="1" x14ac:dyDescent="0.35">
      <c r="B36" s="56">
        <v>29</v>
      </c>
      <c r="C36" s="57"/>
      <c r="D36" s="71">
        <f>'Lot 29'!$I$19</f>
        <v>0</v>
      </c>
      <c r="E36" s="71"/>
      <c r="F36" s="70"/>
      <c r="G36" s="70"/>
      <c r="H36" s="72">
        <f t="shared" si="0"/>
        <v>0</v>
      </c>
      <c r="I36" s="72"/>
      <c r="J36" s="57" t="str">
        <f>IF(COUNTBLANK('Lot 29'!$D$23),"No","Yes")</f>
        <v>No</v>
      </c>
      <c r="K36" s="68"/>
    </row>
    <row r="37" spans="2:11" ht="20.149999999999999" customHeight="1" x14ac:dyDescent="0.35">
      <c r="B37" s="56">
        <v>30</v>
      </c>
      <c r="C37" s="57"/>
      <c r="D37" s="71">
        <f>'Lot 30'!$I$19</f>
        <v>0</v>
      </c>
      <c r="E37" s="71"/>
      <c r="F37" s="70"/>
      <c r="G37" s="70"/>
      <c r="H37" s="72">
        <f t="shared" si="0"/>
        <v>0</v>
      </c>
      <c r="I37" s="72"/>
      <c r="J37" s="57" t="str">
        <f>IF(COUNTBLANK('Lot 30'!$D$23),"No","Yes")</f>
        <v>No</v>
      </c>
      <c r="K37" s="68"/>
    </row>
    <row r="38" spans="2:11" ht="20.149999999999999" customHeight="1" x14ac:dyDescent="0.35">
      <c r="B38" s="56">
        <v>31</v>
      </c>
      <c r="C38" s="57"/>
      <c r="D38" s="71">
        <f>'Lot 31'!$I$19</f>
        <v>0</v>
      </c>
      <c r="E38" s="71"/>
      <c r="F38" s="70"/>
      <c r="G38" s="70"/>
      <c r="H38" s="72">
        <f t="shared" si="0"/>
        <v>0</v>
      </c>
      <c r="I38" s="72"/>
      <c r="J38" s="57" t="str">
        <f>IF(COUNTBLANK('Lot 31'!$D$23),"No","Yes")</f>
        <v>No</v>
      </c>
      <c r="K38" s="68"/>
    </row>
    <row r="39" spans="2:11" ht="20.149999999999999" customHeight="1" x14ac:dyDescent="0.35">
      <c r="B39" s="56">
        <v>32</v>
      </c>
      <c r="C39" s="57"/>
      <c r="D39" s="71">
        <f>'Lot 32'!$I$19</f>
        <v>0</v>
      </c>
      <c r="E39" s="71"/>
      <c r="F39" s="70"/>
      <c r="G39" s="70"/>
      <c r="H39" s="72">
        <f t="shared" si="0"/>
        <v>0</v>
      </c>
      <c r="I39" s="72"/>
      <c r="J39" s="57" t="str">
        <f>IF(COUNTBLANK('Lot 32'!$D$23),"No","Yes")</f>
        <v>No</v>
      </c>
      <c r="K39" s="68"/>
    </row>
    <row r="40" spans="2:11" ht="20.149999999999999" customHeight="1" x14ac:dyDescent="0.35">
      <c r="B40" s="56">
        <v>33</v>
      </c>
      <c r="C40" s="57"/>
      <c r="D40" s="71">
        <f>'Lot 33'!$I$19</f>
        <v>0</v>
      </c>
      <c r="E40" s="71"/>
      <c r="F40" s="70"/>
      <c r="G40" s="70"/>
      <c r="H40" s="72">
        <f t="shared" si="0"/>
        <v>0</v>
      </c>
      <c r="I40" s="72"/>
      <c r="J40" s="57" t="str">
        <f>IF(COUNTBLANK('Lot 33'!$D$23),"No","Yes")</f>
        <v>No</v>
      </c>
      <c r="K40" s="68"/>
    </row>
    <row r="41" spans="2:11" ht="20.149999999999999" customHeight="1" x14ac:dyDescent="0.35">
      <c r="B41" s="56">
        <v>34</v>
      </c>
      <c r="C41" s="57"/>
      <c r="D41" s="71">
        <f>'Lot 34'!$I$19</f>
        <v>0</v>
      </c>
      <c r="E41" s="71"/>
      <c r="F41" s="70"/>
      <c r="G41" s="70"/>
      <c r="H41" s="72">
        <f t="shared" si="0"/>
        <v>0</v>
      </c>
      <c r="I41" s="72"/>
      <c r="J41" s="57" t="str">
        <f>IF(COUNTBLANK('Lot 34'!$D$23),"No","Yes")</f>
        <v>No</v>
      </c>
      <c r="K41" s="68"/>
    </row>
    <row r="42" spans="2:11" ht="20.149999999999999" customHeight="1" x14ac:dyDescent="0.35">
      <c r="B42" s="56">
        <v>35</v>
      </c>
      <c r="C42" s="57"/>
      <c r="D42" s="71">
        <f>'Lot 35'!$I$19</f>
        <v>0</v>
      </c>
      <c r="E42" s="71"/>
      <c r="F42" s="70"/>
      <c r="G42" s="70"/>
      <c r="H42" s="72">
        <f t="shared" si="0"/>
        <v>0</v>
      </c>
      <c r="I42" s="72"/>
      <c r="J42" s="57" t="str">
        <f>IF(COUNTBLANK('Lot 35'!$D$23),"No","Yes")</f>
        <v>No</v>
      </c>
      <c r="K42" s="68"/>
    </row>
    <row r="43" spans="2:11" ht="20.149999999999999" customHeight="1" x14ac:dyDescent="0.35">
      <c r="B43" s="56">
        <v>36</v>
      </c>
      <c r="C43" s="57"/>
      <c r="D43" s="71">
        <f>'Lot 36'!$I$19</f>
        <v>0</v>
      </c>
      <c r="E43" s="71"/>
      <c r="F43" s="70"/>
      <c r="G43" s="70"/>
      <c r="H43" s="72">
        <f t="shared" si="0"/>
        <v>0</v>
      </c>
      <c r="I43" s="72"/>
      <c r="J43" s="57" t="str">
        <f>IF(COUNTBLANK('Lot 36'!$D$23),"No","Yes")</f>
        <v>No</v>
      </c>
      <c r="K43" s="68"/>
    </row>
    <row r="44" spans="2:11" ht="20.149999999999999" customHeight="1" x14ac:dyDescent="0.35">
      <c r="B44" s="56">
        <v>37</v>
      </c>
      <c r="C44" s="57"/>
      <c r="D44" s="71">
        <f>'Lot 37'!$I$19</f>
        <v>0</v>
      </c>
      <c r="E44" s="71"/>
      <c r="F44" s="70"/>
      <c r="G44" s="70"/>
      <c r="H44" s="72">
        <f t="shared" si="0"/>
        <v>0</v>
      </c>
      <c r="I44" s="72"/>
      <c r="J44" s="57" t="str">
        <f>IF(COUNTBLANK('Lot 37'!$D$23),"No","Yes")</f>
        <v>No</v>
      </c>
      <c r="K44" s="68"/>
    </row>
    <row r="45" spans="2:11" ht="20.149999999999999" customHeight="1" x14ac:dyDescent="0.35">
      <c r="B45" s="56">
        <v>38</v>
      </c>
      <c r="C45" s="57"/>
      <c r="D45" s="71">
        <f>'Lot 38'!$I$19</f>
        <v>0</v>
      </c>
      <c r="E45" s="71"/>
      <c r="F45" s="70"/>
      <c r="G45" s="70"/>
      <c r="H45" s="72">
        <f t="shared" si="0"/>
        <v>0</v>
      </c>
      <c r="I45" s="72"/>
      <c r="J45" s="57" t="str">
        <f>IF(COUNTBLANK('Lot 38'!$D$23),"No","Yes")</f>
        <v>No</v>
      </c>
      <c r="K45" s="68"/>
    </row>
    <row r="46" spans="2:11" ht="20.149999999999999" customHeight="1" x14ac:dyDescent="0.35">
      <c r="B46" s="56">
        <v>39</v>
      </c>
      <c r="C46" s="57"/>
      <c r="D46" s="71">
        <f>'Lot 39'!$I$19</f>
        <v>0</v>
      </c>
      <c r="E46" s="71"/>
      <c r="F46" s="70"/>
      <c r="G46" s="70"/>
      <c r="H46" s="72">
        <f t="shared" si="0"/>
        <v>0</v>
      </c>
      <c r="I46" s="72"/>
      <c r="J46" s="57" t="str">
        <f>IF(COUNTBLANK('Lot 39'!$D$23),"No","Yes")</f>
        <v>No</v>
      </c>
      <c r="K46" s="68"/>
    </row>
    <row r="47" spans="2:11" ht="20.149999999999999" customHeight="1" thickBot="1" x14ac:dyDescent="0.4">
      <c r="B47" s="60">
        <v>40</v>
      </c>
      <c r="C47" s="61"/>
      <c r="D47" s="75">
        <f>'Lot 40'!$I$19</f>
        <v>0</v>
      </c>
      <c r="E47" s="75"/>
      <c r="F47" s="76"/>
      <c r="G47" s="76"/>
      <c r="H47" s="77">
        <f t="shared" si="0"/>
        <v>0</v>
      </c>
      <c r="I47" s="77"/>
      <c r="J47" s="57" t="str">
        <f>IF(COUNTBLANK('Lot 40'!$D$23),"No","Yes")</f>
        <v>No</v>
      </c>
      <c r="K47" s="68"/>
    </row>
    <row r="48" spans="2:11" ht="20.149999999999999" customHeight="1" x14ac:dyDescent="0.35">
      <c r="B48" s="14"/>
      <c r="C48" s="14"/>
      <c r="D48" s="14"/>
      <c r="E48" s="14"/>
      <c r="F48" s="74" t="s">
        <v>29</v>
      </c>
      <c r="G48" s="74"/>
      <c r="H48" s="73">
        <f>SUM(H8:I47)</f>
        <v>0</v>
      </c>
      <c r="I48" s="73"/>
    </row>
  </sheetData>
  <customSheetViews>
    <customSheetView guid="{F8646E71-BF6E-480A-BA05-1F772344E509}">
      <selection activeCell="M10" sqref="M10"/>
      <pageMargins left="0.7" right="0.7" top="0.75" bottom="0.75" header="0.3" footer="0.3"/>
    </customSheetView>
    <customSheetView guid="{2F8FA8A5-DBC9-4B1B-AF98-8E9540B9507A}">
      <selection activeCell="M10" sqref="M10"/>
      <pageMargins left="0.7" right="0.7" top="0.75" bottom="0.75" header="0.3" footer="0.3"/>
    </customSheetView>
  </customSheetViews>
  <mergeCells count="210">
    <mergeCell ref="F47:G47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B46:C46"/>
    <mergeCell ref="B34:C34"/>
    <mergeCell ref="B35:C35"/>
    <mergeCell ref="B36:C36"/>
    <mergeCell ref="B37:C37"/>
    <mergeCell ref="B38:C38"/>
    <mergeCell ref="B44:C44"/>
    <mergeCell ref="B45:C45"/>
    <mergeCell ref="F41:G41"/>
    <mergeCell ref="F42:G42"/>
    <mergeCell ref="F43:G43"/>
    <mergeCell ref="F44:G44"/>
    <mergeCell ref="F45:G45"/>
    <mergeCell ref="F46:G46"/>
    <mergeCell ref="B47:C47"/>
    <mergeCell ref="B39:C39"/>
    <mergeCell ref="B40:C40"/>
    <mergeCell ref="B41:C41"/>
    <mergeCell ref="B42:C42"/>
    <mergeCell ref="B43:C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B32:C32"/>
    <mergeCell ref="B33:C33"/>
    <mergeCell ref="H48:I48"/>
    <mergeCell ref="F48:G48"/>
    <mergeCell ref="D7:E7"/>
    <mergeCell ref="H27:I27"/>
    <mergeCell ref="H28:I28"/>
    <mergeCell ref="H29:I29"/>
    <mergeCell ref="H30:I30"/>
    <mergeCell ref="H31:I31"/>
    <mergeCell ref="H21:I21"/>
    <mergeCell ref="H22:I22"/>
    <mergeCell ref="H23:I23"/>
    <mergeCell ref="H24:I24"/>
    <mergeCell ref="H25:I25"/>
    <mergeCell ref="H26:I26"/>
    <mergeCell ref="H15:I15"/>
    <mergeCell ref="H16:I16"/>
    <mergeCell ref="H17:I17"/>
    <mergeCell ref="H18:I18"/>
    <mergeCell ref="H19:I19"/>
    <mergeCell ref="H20:I20"/>
    <mergeCell ref="D20:E20"/>
    <mergeCell ref="D21:E21"/>
    <mergeCell ref="D22:E22"/>
    <mergeCell ref="F26:G26"/>
    <mergeCell ref="F27:G27"/>
    <mergeCell ref="F28:G28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D15:E15"/>
    <mergeCell ref="D16:E16"/>
    <mergeCell ref="D29:E29"/>
    <mergeCell ref="D30:E30"/>
    <mergeCell ref="D31:E31"/>
    <mergeCell ref="D23:E23"/>
    <mergeCell ref="D24:E24"/>
    <mergeCell ref="D25:E25"/>
    <mergeCell ref="D26:E26"/>
    <mergeCell ref="D27:E27"/>
    <mergeCell ref="D28:E28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B13:C13"/>
    <mergeCell ref="F16:G16"/>
    <mergeCell ref="F17:G17"/>
    <mergeCell ref="F18:G18"/>
    <mergeCell ref="F19:G19"/>
    <mergeCell ref="D17:E17"/>
    <mergeCell ref="D18:E18"/>
    <mergeCell ref="D19:E19"/>
    <mergeCell ref="F7:G7"/>
    <mergeCell ref="H7:I7"/>
    <mergeCell ref="H8:I8"/>
    <mergeCell ref="H9:I9"/>
    <mergeCell ref="F15:G15"/>
    <mergeCell ref="H10:I10"/>
    <mergeCell ref="H11:I11"/>
    <mergeCell ref="H12:I12"/>
    <mergeCell ref="H13:I13"/>
    <mergeCell ref="H14:I14"/>
    <mergeCell ref="F14:G14"/>
    <mergeCell ref="F8:G8"/>
    <mergeCell ref="F9:G9"/>
    <mergeCell ref="F10:G10"/>
    <mergeCell ref="D8:E8"/>
    <mergeCell ref="D9:E9"/>
    <mergeCell ref="D10:E10"/>
    <mergeCell ref="J7:K7"/>
    <mergeCell ref="B6:K6"/>
    <mergeCell ref="J8:K8"/>
    <mergeCell ref="J9:K9"/>
    <mergeCell ref="J10:K10"/>
    <mergeCell ref="J11:K11"/>
    <mergeCell ref="J12:K12"/>
    <mergeCell ref="J13:K13"/>
    <mergeCell ref="J14:K14"/>
    <mergeCell ref="F11:G11"/>
    <mergeCell ref="F12:G12"/>
    <mergeCell ref="F13:G13"/>
    <mergeCell ref="B14:C14"/>
    <mergeCell ref="D11:E11"/>
    <mergeCell ref="D12:E12"/>
    <mergeCell ref="D14:E14"/>
    <mergeCell ref="D13:E13"/>
    <mergeCell ref="J31:K31"/>
    <mergeCell ref="J32:K32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42:K42"/>
    <mergeCell ref="J43:K43"/>
    <mergeCell ref="J44:K44"/>
    <mergeCell ref="J45:K45"/>
    <mergeCell ref="J46:K46"/>
    <mergeCell ref="J47:K47"/>
    <mergeCell ref="B2:K2"/>
    <mergeCell ref="C4:K4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24:K24"/>
    <mergeCell ref="J25:K25"/>
    <mergeCell ref="J26:K26"/>
    <mergeCell ref="J27:K27"/>
    <mergeCell ref="J28:K28"/>
    <mergeCell ref="J29:K29"/>
    <mergeCell ref="J30:K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K17" sqref="K17"/>
    </sheetView>
  </sheetViews>
  <sheetFormatPr defaultRowHeight="14.5" x14ac:dyDescent="0.35"/>
  <cols>
    <col min="2" max="9" width="14.54296875" customWidth="1"/>
    <col min="10" max="10" width="14.6328125" customWidth="1"/>
    <col min="11" max="15" width="14.5429687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22">
        <f>'Input Sheet'!C3</f>
        <v>0</v>
      </c>
      <c r="D3" s="16" t="s">
        <v>20</v>
      </c>
      <c r="E3" s="22">
        <f>'Input Sheet'!C4</f>
        <v>0</v>
      </c>
      <c r="F3" s="16" t="s">
        <v>19</v>
      </c>
      <c r="G3" s="22">
        <f>'Input Sheet'!E3</f>
        <v>0</v>
      </c>
      <c r="H3" s="16" t="s">
        <v>26</v>
      </c>
      <c r="I3" s="23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21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0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0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0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0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0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0" hidden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0" ht="15" thickBot="1" x14ac:dyDescent="0.4"/>
    <row r="25" spans="1:10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0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0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0" ht="5.5" customHeight="1" thickBot="1" x14ac:dyDescent="0.4"/>
    <row r="29" spans="1:10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0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0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0" ht="20.149999999999999" customHeight="1" thickBot="1" x14ac:dyDescent="0.4">
      <c r="J32" s="51" t="str">
        <f>IF(COUNTBLANK(D31),"",IF((ABS(J31-J27)&gt;0.015),"Revise SGs", "Good"))</f>
        <v/>
      </c>
    </row>
  </sheetData>
  <customSheetViews>
    <customSheetView guid="{F8646E71-BF6E-480A-BA05-1F772344E509}" hiddenRows="1">
      <selection activeCell="K17" sqref="K17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27:C27"/>
    <mergeCell ref="B26:C26"/>
    <mergeCell ref="B13:C13"/>
    <mergeCell ref="B30:C30"/>
    <mergeCell ref="B31:C31"/>
    <mergeCell ref="B21:I21"/>
    <mergeCell ref="B25:J25"/>
    <mergeCell ref="B29:J29"/>
    <mergeCell ref="E4:I4"/>
    <mergeCell ref="I8:I9"/>
    <mergeCell ref="F19:H19"/>
    <mergeCell ref="B2:I2"/>
    <mergeCell ref="B14:C14"/>
    <mergeCell ref="B15:C15"/>
    <mergeCell ref="B16:C16"/>
    <mergeCell ref="B17:C17"/>
    <mergeCell ref="G8:G9"/>
    <mergeCell ref="H8:H9"/>
    <mergeCell ref="D8:F8"/>
    <mergeCell ref="B8:C9"/>
    <mergeCell ref="B10:C10"/>
    <mergeCell ref="B11:C11"/>
    <mergeCell ref="B12:C12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opLeftCell="A7"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 topLeftCell="A7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6:C16"/>
    <mergeCell ref="B17:C17"/>
    <mergeCell ref="F19:H19"/>
    <mergeCell ref="B21:I21"/>
    <mergeCell ref="B10:C10"/>
    <mergeCell ref="B11:C11"/>
    <mergeCell ref="B12:C12"/>
    <mergeCell ref="B13:C13"/>
    <mergeCell ref="B14:C14"/>
    <mergeCell ref="B15:C15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opLeftCell="A22"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 topLeftCell="A22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 topLeftCell="A22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5" spans="2:9" x14ac:dyDescent="0.35">
      <c r="B35" s="41"/>
      <c r="C35" s="41"/>
      <c r="D35" s="41"/>
      <c r="E35" s="41"/>
      <c r="F35" s="41"/>
      <c r="G35" s="41"/>
      <c r="H35" s="41"/>
      <c r="I35" s="41"/>
    </row>
    <row r="36" spans="2:9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opLeftCell="A10"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 topLeftCell="A10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 topLeftCell="A10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workbookViewId="0">
      <selection activeCell="B25" sqref="B25:J32"/>
    </sheetView>
  </sheetViews>
  <sheetFormatPr defaultRowHeight="14.5" x14ac:dyDescent="0.35"/>
  <cols>
    <col min="2" max="9" width="14.54296875" customWidth="1"/>
    <col min="10" max="10" width="14.6328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0.149999999999999" customHeight="1" x14ac:dyDescent="0.35">
      <c r="A2" s="1"/>
      <c r="B2" s="53" t="s">
        <v>15</v>
      </c>
      <c r="C2" s="54"/>
      <c r="D2" s="54"/>
      <c r="E2" s="54"/>
      <c r="F2" s="54"/>
      <c r="G2" s="54"/>
      <c r="H2" s="54"/>
      <c r="I2" s="55"/>
      <c r="J2" s="1"/>
    </row>
    <row r="3" spans="1:11" ht="20.149999999999999" customHeight="1" x14ac:dyDescent="0.35">
      <c r="A3" s="1"/>
      <c r="B3" s="15" t="s">
        <v>18</v>
      </c>
      <c r="C3" s="45">
        <f>'Input Sheet'!C3</f>
        <v>0</v>
      </c>
      <c r="D3" s="16" t="s">
        <v>20</v>
      </c>
      <c r="E3" s="45">
        <f>'Input Sheet'!C4</f>
        <v>0</v>
      </c>
      <c r="F3" s="16" t="s">
        <v>19</v>
      </c>
      <c r="G3" s="45">
        <f>'Input Sheet'!E3</f>
        <v>0</v>
      </c>
      <c r="H3" s="16" t="s">
        <v>26</v>
      </c>
      <c r="I3" s="47">
        <f>'Input Sheet'!E4</f>
        <v>0</v>
      </c>
      <c r="J3" s="1"/>
    </row>
    <row r="4" spans="1:11" ht="20.149999999999999" customHeight="1" thickBot="1" x14ac:dyDescent="0.4">
      <c r="A4" s="1"/>
      <c r="B4" s="18" t="s">
        <v>1</v>
      </c>
      <c r="C4" s="46">
        <f>'Input Sheet'!G3</f>
        <v>0</v>
      </c>
      <c r="D4" s="19" t="s">
        <v>16</v>
      </c>
      <c r="E4" s="61">
        <f>'Input Sheet'!G4</f>
        <v>0</v>
      </c>
      <c r="F4" s="61"/>
      <c r="G4" s="61"/>
      <c r="H4" s="61"/>
      <c r="I4" s="69"/>
      <c r="J4" s="1"/>
    </row>
    <row r="5" spans="1:11" ht="20.149999999999999" customHeight="1" x14ac:dyDescent="0.35">
      <c r="A5" s="1"/>
      <c r="B5" s="1"/>
      <c r="C5" s="6"/>
      <c r="D5" s="6"/>
      <c r="E5" s="6"/>
      <c r="F5" s="6"/>
      <c r="G5" s="1"/>
      <c r="H5" s="1"/>
      <c r="I5" s="1"/>
      <c r="J5" s="1"/>
    </row>
    <row r="6" spans="1:11" ht="20.149999999999999" customHeight="1" x14ac:dyDescent="0.35">
      <c r="A6" s="1"/>
      <c r="B6" s="1" t="s">
        <v>13</v>
      </c>
      <c r="C6" s="44"/>
      <c r="D6" s="1"/>
      <c r="E6" s="1"/>
      <c r="F6" s="1"/>
      <c r="G6" s="1"/>
      <c r="H6" s="1"/>
      <c r="I6" s="1"/>
      <c r="J6" s="1"/>
    </row>
    <row r="7" spans="1:11" ht="20.149999999999999" customHeight="1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0.149999999999999" customHeight="1" x14ac:dyDescent="0.35">
      <c r="A8" s="1"/>
      <c r="B8" s="66" t="s">
        <v>0</v>
      </c>
      <c r="C8" s="62"/>
      <c r="D8" s="62" t="s">
        <v>17</v>
      </c>
      <c r="E8" s="62"/>
      <c r="F8" s="62"/>
      <c r="G8" s="62" t="s">
        <v>10</v>
      </c>
      <c r="H8" s="85" t="s">
        <v>11</v>
      </c>
      <c r="I8" s="78" t="s">
        <v>28</v>
      </c>
      <c r="J8" s="1"/>
    </row>
    <row r="9" spans="1:11" ht="20.149999999999999" customHeight="1" x14ac:dyDescent="0.35">
      <c r="A9" s="1"/>
      <c r="B9" s="67"/>
      <c r="C9" s="64"/>
      <c r="D9" s="29" t="s">
        <v>24</v>
      </c>
      <c r="E9" s="29" t="s">
        <v>24</v>
      </c>
      <c r="F9" s="29" t="s">
        <v>24</v>
      </c>
      <c r="G9" s="64"/>
      <c r="H9" s="86"/>
      <c r="I9" s="79"/>
      <c r="J9" s="1"/>
    </row>
    <row r="10" spans="1:11" ht="20.149999999999999" customHeight="1" x14ac:dyDescent="0.35">
      <c r="A10" s="1"/>
      <c r="B10" s="81" t="s">
        <v>2</v>
      </c>
      <c r="C10" s="82"/>
      <c r="D10" s="30"/>
      <c r="E10" s="30"/>
      <c r="F10" s="30"/>
      <c r="G10" s="24" t="e">
        <f>ROUND(AVERAGE(D10:F10),0)</f>
        <v>#DIV/0!</v>
      </c>
      <c r="H10" s="24" t="e">
        <f>IF(G10&gt;='Input Sheet'!F9,0,'Input Sheet'!F9-G10)</f>
        <v>#DIV/0!</v>
      </c>
      <c r="I10" s="12">
        <f>IFERROR(IF(H10=0,0,IF(H10&lt;=3,((-2*C6)/100),(IF(H10&lt;=6,((-5*C6)/100),(IF(H10&lt;=10,((-10*C6)/100),"Reject")))))),0)</f>
        <v>0</v>
      </c>
      <c r="J10" s="1"/>
      <c r="K10" s="3"/>
    </row>
    <row r="11" spans="1:11" ht="20.149999999999999" customHeight="1" x14ac:dyDescent="0.35">
      <c r="A11" s="1"/>
      <c r="B11" s="81" t="s">
        <v>3</v>
      </c>
      <c r="C11" s="82"/>
      <c r="D11" s="30"/>
      <c r="E11" s="30"/>
      <c r="F11" s="30"/>
      <c r="G11" s="24" t="e">
        <f>ROUND(AVERAGE(D11:F11),0)</f>
        <v>#DIV/0!</v>
      </c>
      <c r="H11" s="24" t="e">
        <f>IF(G11&lt;'Input Sheet'!G10,0,G11-'Input Sheet'!G10)</f>
        <v>#DIV/0!</v>
      </c>
      <c r="I11" s="12">
        <f>IFERROR(IF(H11=0,0,IF(H11&lt;=3,((-2*$C$6)/100),(IF(H11&lt;=6,((-5*C6)/100),(IF(H11&lt;=10,((-10*C6)/100),"Reject")))))),0)</f>
        <v>0</v>
      </c>
      <c r="J11" s="1"/>
    </row>
    <row r="12" spans="1:11" ht="20.149999999999999" customHeight="1" x14ac:dyDescent="0.35">
      <c r="A12" s="1"/>
      <c r="B12" s="81" t="s">
        <v>9</v>
      </c>
      <c r="C12" s="82"/>
      <c r="D12" s="30"/>
      <c r="E12" s="30"/>
      <c r="F12" s="30"/>
      <c r="G12" s="24" t="e">
        <f t="shared" ref="G12:G17" si="0">ROUND(AVERAGE(D12:F12),0)</f>
        <v>#DIV/0!</v>
      </c>
      <c r="H12" s="24" t="e">
        <f>IF(G12&gt;='Input Sheet'!F11,0,'Input Sheet'!F11-G12)</f>
        <v>#DIV/0!</v>
      </c>
      <c r="I12" s="12">
        <f>IFERROR(IF(H12=0,0,IF(H12&lt;=3,((-2*$C$6)/100),(IF(H12&lt;=6,((-5*C6)/100),(IF(H12&lt;=10,((-10*C6)/100),"Reject")))))),0)</f>
        <v>0</v>
      </c>
      <c r="J12" s="1"/>
    </row>
    <row r="13" spans="1:11" ht="20.149999999999999" customHeight="1" x14ac:dyDescent="0.35">
      <c r="A13" s="1"/>
      <c r="B13" s="81" t="s">
        <v>4</v>
      </c>
      <c r="C13" s="82"/>
      <c r="D13" s="31"/>
      <c r="E13" s="31"/>
      <c r="F13" s="31"/>
      <c r="G13" s="25" t="e">
        <f>ROUND(AVERAGE(D13:F13),1)</f>
        <v>#DIV/0!</v>
      </c>
      <c r="H13" s="25" t="e">
        <f>IF(G13&gt;='Input Sheet'!F12,0,'Input Sheet'!F12-G13)</f>
        <v>#DIV/0!</v>
      </c>
      <c r="I13" s="12">
        <f>IFERROR(IF(H13=0,0,IF(H13&lt;=1.4,((-2*$C$6)/100),(IF(H13&lt;=3.4,((-5*C6)/100),(IF(H13&lt;=5,((-10*C6)/100),"Reject")))))),0)</f>
        <v>0</v>
      </c>
      <c r="J13" s="1"/>
    </row>
    <row r="14" spans="1:11" ht="20.149999999999999" customHeight="1" x14ac:dyDescent="0.35">
      <c r="A14" s="1"/>
      <c r="B14" s="81" t="s">
        <v>5</v>
      </c>
      <c r="C14" s="82"/>
      <c r="D14" s="30"/>
      <c r="E14" s="30"/>
      <c r="F14" s="30"/>
      <c r="G14" s="24" t="e">
        <f t="shared" si="0"/>
        <v>#DIV/0!</v>
      </c>
      <c r="H14" s="24" t="e">
        <f>IF(G14&lt;'Input Sheet'!G13,0,G14-'Input Sheet'!G13)</f>
        <v>#DIV/0!</v>
      </c>
      <c r="I14" s="12">
        <f>IFERROR(IF(H14=0,0,IF(H14&lt;=2,((-2*$C$6)/100),(IF(H14&lt;=5,((-5*C6)/100),(IF(H14&lt;=8,((-10*C6)/100),"Reject")))))),0)</f>
        <v>0</v>
      </c>
      <c r="J14" s="1"/>
    </row>
    <row r="15" spans="1:11" ht="20.149999999999999" customHeight="1" x14ac:dyDescent="0.35">
      <c r="A15" s="1"/>
      <c r="B15" s="81" t="s">
        <v>6</v>
      </c>
      <c r="C15" s="82"/>
      <c r="D15" s="31"/>
      <c r="E15" s="31"/>
      <c r="F15" s="31"/>
      <c r="G15" s="25" t="e">
        <f>ROUND(AVERAGE(D15:F15),1)</f>
        <v>#DIV/0!</v>
      </c>
      <c r="H15" s="25" t="e">
        <f>IF(G15&lt;'Input Sheet'!G14,0,G15-'Input Sheet'!G14)</f>
        <v>#DIV/0!</v>
      </c>
      <c r="I15" s="12">
        <f>IFERROR(IF(H15=0,0,IF(H15&lt;=1,((-2*$C$6)/100),(IF(H15&lt;=2,((-5*C6)/100),(IF(H15&lt;=3,((-10*C6)/100),"Reject")))))),0)</f>
        <v>0</v>
      </c>
      <c r="J15" s="1"/>
    </row>
    <row r="16" spans="1:11" ht="20.149999999999999" customHeight="1" x14ac:dyDescent="0.35">
      <c r="A16" s="1"/>
      <c r="B16" s="81" t="s">
        <v>7</v>
      </c>
      <c r="C16" s="82"/>
      <c r="D16" s="30"/>
      <c r="E16" s="30"/>
      <c r="F16" s="30"/>
      <c r="G16" s="24" t="e">
        <f t="shared" si="0"/>
        <v>#DIV/0!</v>
      </c>
      <c r="H16" s="24" t="e">
        <f>IF(G16&lt;'Input Sheet'!G15,0,G16-'Input Sheet'!G15)</f>
        <v>#DIV/0!</v>
      </c>
      <c r="I16" s="12">
        <f>IFERROR(IF(H16=0,0,IF(H16&lt;=3,((-2*$C$6)/100),(IF(H16&lt;=6,((-5*C6)/100),(IF(H16&lt;=9,((-10*C6)/100),"Reject")))))),0)</f>
        <v>0</v>
      </c>
      <c r="J16" s="1"/>
    </row>
    <row r="17" spans="1:13" ht="20.149999999999999" customHeight="1" thickBot="1" x14ac:dyDescent="0.4">
      <c r="A17" s="1"/>
      <c r="B17" s="83" t="s">
        <v>8</v>
      </c>
      <c r="C17" s="84"/>
      <c r="D17" s="32"/>
      <c r="E17" s="32"/>
      <c r="F17" s="32"/>
      <c r="G17" s="26" t="e">
        <f t="shared" si="0"/>
        <v>#DIV/0!</v>
      </c>
      <c r="H17" s="26" t="e">
        <f>IF(G17&lt;'Input Sheet'!G16,0,G17-'Input Sheet'!G16)</f>
        <v>#DIV/0!</v>
      </c>
      <c r="I17" s="13">
        <f>IFERROR(IF(H17=0,0,IF(H17&lt;=3,((-2*$C$6)/100),(IF(H17&lt;=6,((-5*C6)/100),(IF(H17&lt;=10,((-10*C6)/100),"Reject")))))),0)</f>
        <v>0</v>
      </c>
      <c r="J17" s="1"/>
    </row>
    <row r="18" spans="1:13" ht="20.149999999999999" customHeight="1" x14ac:dyDescent="0.35">
      <c r="A18" s="1"/>
      <c r="B18" s="11" t="s">
        <v>33</v>
      </c>
      <c r="C18" s="11"/>
      <c r="D18" s="11"/>
      <c r="E18" s="11"/>
      <c r="F18" s="11"/>
      <c r="G18" s="11"/>
      <c r="H18" s="11"/>
      <c r="I18" s="11"/>
      <c r="J18" s="1"/>
    </row>
    <row r="19" spans="1:13" ht="20.149999999999999" customHeight="1" x14ac:dyDescent="0.35">
      <c r="A19" s="1"/>
      <c r="B19" s="11"/>
      <c r="C19" s="11"/>
      <c r="D19" s="11"/>
      <c r="E19" s="11"/>
      <c r="F19" s="80" t="s">
        <v>14</v>
      </c>
      <c r="G19" s="80"/>
      <c r="H19" s="80"/>
      <c r="I19" s="5">
        <f>IFERROR(IF(-((SUM(I10:I17))/C6)&lt;0.3,SUM(I10:I17),"Reject"),0)</f>
        <v>0</v>
      </c>
      <c r="J19" s="1"/>
    </row>
    <row r="20" spans="1:13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thickBot="1" x14ac:dyDescent="0.4">
      <c r="A21" s="1"/>
      <c r="B21" s="91" t="str">
        <f>IF((SUM(I10:I17)=0),"",(IF(-(SUM(I10:I17)/C6)&gt;0.3,"**Pay Adjustments for physical properties are in excess of 30%**","")))</f>
        <v/>
      </c>
      <c r="C21" s="92"/>
      <c r="D21" s="92"/>
      <c r="E21" s="92"/>
      <c r="F21" s="92"/>
      <c r="G21" s="92"/>
      <c r="H21" s="92"/>
      <c r="I21" s="93"/>
      <c r="J21" s="1"/>
    </row>
    <row r="22" spans="1:13" x14ac:dyDescent="0.35">
      <c r="A22" s="1"/>
      <c r="B22" s="1"/>
      <c r="C22" s="1"/>
      <c r="D22" s="1"/>
      <c r="E22" s="1"/>
      <c r="F22" s="6"/>
      <c r="G22" s="6"/>
      <c r="H22" s="6"/>
      <c r="I22" s="1"/>
      <c r="J22" s="1"/>
    </row>
    <row r="23" spans="1:13" ht="14.5" hidden="1" customHeight="1" x14ac:dyDescent="0.35">
      <c r="B23" s="40">
        <f>COUNTIF(B21,"**Pay Adjustments for physical properties are in excess of 30%**")</f>
        <v>0</v>
      </c>
      <c r="C23" s="40">
        <f>COUNTIF(I10:I17,"Reject")</f>
        <v>0</v>
      </c>
      <c r="D23" s="40" t="str">
        <f>IF(SUM(B23:C23)&gt;0,SUM(B23:C23),"")</f>
        <v/>
      </c>
    </row>
    <row r="24" spans="1:13" ht="15" thickBot="1" x14ac:dyDescent="0.4">
      <c r="M24" s="43"/>
    </row>
    <row r="25" spans="1:13" ht="20.149999999999999" customHeight="1" x14ac:dyDescent="0.35">
      <c r="B25" s="94" t="s">
        <v>37</v>
      </c>
      <c r="C25" s="95"/>
      <c r="D25" s="95"/>
      <c r="E25" s="95"/>
      <c r="F25" s="95"/>
      <c r="G25" s="95"/>
      <c r="H25" s="95"/>
      <c r="I25" s="95"/>
      <c r="J25" s="96"/>
    </row>
    <row r="26" spans="1:13" ht="20.149999999999999" customHeight="1" x14ac:dyDescent="0.35">
      <c r="B26" s="89" t="s">
        <v>36</v>
      </c>
      <c r="C26" s="90"/>
      <c r="D26" s="48"/>
      <c r="E26" s="48"/>
      <c r="F26" s="48"/>
      <c r="G26" s="48"/>
      <c r="H26" s="48"/>
      <c r="I26" s="48"/>
      <c r="J26" s="42">
        <f>SUM(D26:I26)</f>
        <v>0</v>
      </c>
    </row>
    <row r="27" spans="1:13" ht="20.149999999999999" customHeight="1" thickBot="1" x14ac:dyDescent="0.4">
      <c r="B27" s="87" t="s">
        <v>35</v>
      </c>
      <c r="C27" s="88"/>
      <c r="D27" s="49"/>
      <c r="E27" s="49"/>
      <c r="F27" s="49"/>
      <c r="G27" s="49"/>
      <c r="H27" s="49"/>
      <c r="I27" s="49"/>
      <c r="J27" s="50" t="e">
        <f>(((SUM(D26:I26)/((IFERROR((D26/D27),0)+(IFERROR((E26/E27),0)+(IFERROR((F26/F27),0)+(IFERROR((G26/G27),0)+(IFERROR((H26/H27),0)+(IFERROR((I26/I27),0)))))))))))</f>
        <v>#DIV/0!</v>
      </c>
    </row>
    <row r="28" spans="1:13" ht="5.5" customHeight="1" thickBot="1" x14ac:dyDescent="0.4"/>
    <row r="29" spans="1:13" ht="20.149999999999999" customHeight="1" x14ac:dyDescent="0.35">
      <c r="B29" s="94" t="s">
        <v>40</v>
      </c>
      <c r="C29" s="95"/>
      <c r="D29" s="95"/>
      <c r="E29" s="95"/>
      <c r="F29" s="95"/>
      <c r="G29" s="95"/>
      <c r="H29" s="95"/>
      <c r="I29" s="95"/>
      <c r="J29" s="96"/>
    </row>
    <row r="30" spans="1:13" ht="20.149999999999999" customHeight="1" x14ac:dyDescent="0.35">
      <c r="B30" s="89" t="s">
        <v>38</v>
      </c>
      <c r="C30" s="90"/>
      <c r="D30" s="48" t="s">
        <v>24</v>
      </c>
      <c r="E30" s="48" t="s">
        <v>24</v>
      </c>
      <c r="F30" s="48" t="s">
        <v>24</v>
      </c>
      <c r="G30" s="48" t="s">
        <v>24</v>
      </c>
      <c r="H30" s="48" t="s">
        <v>24</v>
      </c>
      <c r="I30" s="48" t="s">
        <v>24</v>
      </c>
      <c r="J30" s="42" t="s">
        <v>39</v>
      </c>
    </row>
    <row r="31" spans="1:13" ht="20.149999999999999" customHeight="1" thickBot="1" x14ac:dyDescent="0.4">
      <c r="B31" s="87" t="s">
        <v>35</v>
      </c>
      <c r="C31" s="88"/>
      <c r="D31" s="49"/>
      <c r="E31" s="49"/>
      <c r="F31" s="49"/>
      <c r="G31" s="49"/>
      <c r="H31" s="52"/>
      <c r="I31" s="52"/>
      <c r="J31" s="43" t="e">
        <f>(((SUM(D26:I26)/((IFERROR((D26/D31),0)+(IFERROR((E26/E31),0)+(IFERROR((F26/F31),0)+(IFERROR((G26/G31),0)+(IFERROR((H26/H31),0)+(IFERROR((I26/I31),0)))))))))))</f>
        <v>#DIV/0!</v>
      </c>
    </row>
    <row r="32" spans="1:13" ht="20.149999999999999" customHeight="1" thickBot="1" x14ac:dyDescent="0.4">
      <c r="J32" s="51" t="str">
        <f>IF(COUNTBLANK(D31),"",IF((ABS(J31-J27)&gt;0.015),"Revise SGs", "Good"))</f>
        <v/>
      </c>
    </row>
    <row r="36" spans="7:7" x14ac:dyDescent="0.35">
      <c r="G36" s="1"/>
    </row>
  </sheetData>
  <customSheetViews>
    <customSheetView guid="{F8646E71-BF6E-480A-BA05-1F772344E509}" hiddenRows="1">
      <selection activeCell="B25" sqref="B25:J32"/>
      <pageMargins left="0.7" right="0.7" top="0.75" bottom="0.75" header="0.3" footer="0.3"/>
      <pageSetup orientation="portrait" horizontalDpi="1200" verticalDpi="1200" r:id="rId1"/>
    </customSheetView>
    <customSheetView guid="{2F8FA8A5-DBC9-4B1B-AF98-8E9540B9507A}" hiddenRows="1">
      <selection activeCell="N20" sqref="N20"/>
      <pageMargins left="0.7" right="0.7" top="0.75" bottom="0.75" header="0.3" footer="0.3"/>
      <pageSetup orientation="portrait" horizontalDpi="1200" verticalDpi="1200" r:id="rId2"/>
    </customSheetView>
  </customSheetViews>
  <mergeCells count="23">
    <mergeCell ref="B30:C30"/>
    <mergeCell ref="B31:C31"/>
    <mergeCell ref="B26:C26"/>
    <mergeCell ref="B27:C27"/>
    <mergeCell ref="B25:J25"/>
    <mergeCell ref="B29:J29"/>
    <mergeCell ref="B12:C12"/>
    <mergeCell ref="B13:C13"/>
    <mergeCell ref="B14:C14"/>
    <mergeCell ref="B15:C15"/>
    <mergeCell ref="B21:I21"/>
    <mergeCell ref="B16:C16"/>
    <mergeCell ref="B17:C17"/>
    <mergeCell ref="F19:H19"/>
    <mergeCell ref="B10:C10"/>
    <mergeCell ref="B11:C11"/>
    <mergeCell ref="B2:I2"/>
    <mergeCell ref="E4:I4"/>
    <mergeCell ref="B8:C9"/>
    <mergeCell ref="D8:F8"/>
    <mergeCell ref="G8:G9"/>
    <mergeCell ref="H8:H9"/>
    <mergeCell ref="I8:I9"/>
  </mergeCells>
  <pageMargins left="0.7" right="0.7" top="0.75" bottom="0.75" header="0.3" footer="0.3"/>
  <pageSetup orientation="portrait" horizontalDpi="1200" verticalDpi="12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Input Sheet</vt:lpstr>
      <vt:lpstr>Summary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</vt:lpstr>
      <vt:lpstr>Lot 12</vt:lpstr>
      <vt:lpstr>Lot 13</vt:lpstr>
      <vt:lpstr>Lot 14</vt:lpstr>
      <vt:lpstr>Lot 15</vt:lpstr>
      <vt:lpstr>Lot 16</vt:lpstr>
      <vt:lpstr>Lot 17</vt:lpstr>
      <vt:lpstr>Lot 18</vt:lpstr>
      <vt:lpstr>Lot 19</vt:lpstr>
      <vt:lpstr>Lot 20</vt:lpstr>
      <vt:lpstr>Lot 21</vt:lpstr>
      <vt:lpstr>Lot 22</vt:lpstr>
      <vt:lpstr>Lot 23</vt:lpstr>
      <vt:lpstr>Lot 24</vt:lpstr>
      <vt:lpstr>Lot 25</vt:lpstr>
      <vt:lpstr>Lot 26</vt:lpstr>
      <vt:lpstr>Lot 27</vt:lpstr>
      <vt:lpstr>Lot 28</vt:lpstr>
      <vt:lpstr>Lot 29</vt:lpstr>
      <vt:lpstr>Lot 30</vt:lpstr>
      <vt:lpstr>Lot 31</vt:lpstr>
      <vt:lpstr>Lot 32</vt:lpstr>
      <vt:lpstr>Lot 33</vt:lpstr>
      <vt:lpstr>Lot 34</vt:lpstr>
      <vt:lpstr>Lot 35</vt:lpstr>
      <vt:lpstr>Lot 36</vt:lpstr>
      <vt:lpstr>Lot 37</vt:lpstr>
      <vt:lpstr>Lot 38</vt:lpstr>
      <vt:lpstr>Lot 39</vt:lpstr>
      <vt:lpstr>Lot 40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Dupuis, Andre (MI)</dc:creator>
  <cp:lastModifiedBy>Dupuis, Andre (MI)</cp:lastModifiedBy>
  <dcterms:created xsi:type="dcterms:W3CDTF">2020-04-07T14:44:21Z</dcterms:created>
  <dcterms:modified xsi:type="dcterms:W3CDTF">2021-05-07T13:36:05Z</dcterms:modified>
</cp:coreProperties>
</file>